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2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<sst xmlns="http://schemas.openxmlformats.org/spreadsheetml/2006/main" count="11085" uniqueCount="9964">
  <si>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</si>
  <si>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</si>
  <si>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</si>
  <si>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</si>
  <si>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</si>
  <si>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</si>
  <si>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</si>
  <si>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</si>
  <si>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</si>
  <si>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</si>
  <si>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</si>
  <si>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</si>
  <si>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</si>
  <si>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</si>
  <si>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</si>
  <si>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</si>
  <si>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</si>
  <si>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</si>
  <si>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</si>
  <si>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</si>
  <si>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</si>
  <si>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</si>
  <si>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</si>
  <si>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</si>
  <si>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</si>
  <si>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</si>
  <si>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</si>
  <si>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</si>
  <si>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</si>
  <si>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</si>
  <si>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</si>
  <si>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</si>
  <si>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</si>
  <si>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</si>
  <si>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</si>
  <si>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</si>
  <si>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</si>
  <si>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</si>
  <si>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</si>
  <si>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</si>
  <si>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</si>
  <si>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</si>
  <si>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</si>
  <si>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</si>
  <si>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</si>
  <si>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</si>
  <si>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</si>
  <si>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</si>
  <si>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</si>
  <si>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</si>
  <si>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</si>
  <si>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</si>
  <si>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</si>
  <si>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</si>
  <si>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</si>
  <si>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</si>
  <si>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</si>
  <si>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</si>
  <si>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</si>
  <si>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</si>
  <si>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</si>
  <si>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</si>
  <si>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</si>
  <si>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</si>
  <si>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</si>
  <si>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</si>
  <si>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</si>
  <si>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</si>
  <si>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</si>
  <si>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</si>
  <si>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</si>
  <si>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</si>
  <si>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</si>
  <si>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</si>
  <si>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</si>
  <si>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</si>
  <si>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</si>
  <si>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</si>
  <si>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</si>
  <si>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</si>
  <si>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</si>
  <si>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</si>
  <si>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</si>
  <si>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</si>
  <si>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</si>
  <si>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</si>
  <si>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</si>
  <si>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</si>
  <si>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</si>
  <si>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</si>
  <si>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</si>
  <si>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</si>
  <si>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</si>
  <si>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</si>
  <si>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</si>
  <si>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</si>
  <si>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</si>
  <si>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</si>
  <si>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</si>
  <si>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</si>
  <si>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</si>
  <si>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</si>
  <si>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</si>
  <si>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</si>
  <si>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</si>
  <si>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</si>
  <si>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</si>
  <si>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</si>
  <si>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</si>
  <si>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</si>
  <si>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</si>
  <si>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</si>
  <si>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</si>
  <si>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</si>
  <si>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</si>
  <si>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</si>
  <si>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</si>
  <si>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</si>
  <si>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</si>
  <si>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</si>
  <si>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</si>
  <si>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</si>
  <si>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</si>
  <si>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</si>
  <si>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</si>
  <si>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</si>
  <si>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</si>
  <si>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</si>
  <si>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</si>
  <si>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</si>
  <si>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</si>
  <si>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</si>
  <si>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</si>
  <si>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</si>
  <si>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</si>
  <si>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</si>
  <si>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</si>
  <si>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</si>
  <si>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</si>
  <si>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</si>
  <si>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</si>
  <si>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</si>
  <si>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</si>
  <si>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</si>
  <si>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</si>
  <si>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</si>
  <si>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</si>
  <si>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</si>
  <si>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</si>
  <si>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</si>
  <si>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</si>
  <si>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</si>
  <si>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</si>
  <si>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</si>
  <si>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</si>
  <si>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</si>
  <si>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</si>
  <si>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</si>
  <si>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</si>
  <si>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</si>
  <si>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</si>
  <si>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</si>
  <si>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</si>
  <si>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</si>
  <si>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</si>
  <si>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</si>
  <si>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</si>
  <si>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</si>
  <si>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</si>
  <si>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</si>
  <si>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</si>
  <si>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</si>
  <si>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</si>
  <si>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</si>
  <si>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</si>
  <si>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</si>
  <si>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</si>
  <si>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</si>
  <si>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</si>
  <si>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</si>
  <si>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</si>
  <si>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</si>
  <si>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</si>
  <si>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</si>
  <si>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</si>
  <si>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</si>
  <si>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</si>
  <si>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</si>
  <si>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</si>
  <si>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</si>
  <si>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</si>
  <si>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</si>
  <si>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</si>
  <si>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</si>
  <si>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</si>
  <si>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</si>
  <si>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</si>
  <si>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</si>
  <si>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</si>
  <si>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</si>
  <si>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</si>
  <si>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</si>
  <si>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</si>
  <si>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</si>
  <si>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</si>
  <si>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</si>
  <si>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</si>
  <si>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</si>
  <si>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</si>
  <si>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</si>
  <si>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</si>
  <si>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</si>
  <si>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</si>
  <si>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</si>
  <si>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</si>
  <si>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</si>
  <si>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</si>
  <si>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</si>
  <si>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</si>
  <si>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</si>
  <si>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</si>
  <si>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</si>
  <si>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</si>
  <si>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</si>
  <si>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</si>
  <si>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</si>
  <si>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</si>
  <si>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</si>
  <si>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</si>
  <si>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</si>
  <si>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</si>
  <si>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</si>
  <si>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</si>
  <si>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</si>
  <si>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</si>
  <si>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</si>
  <si>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</si>
  <si>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</si>
  <si>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</si>
  <si>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</si>
  <si>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</si>
  <si>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</si>
  <si>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</si>
  <si>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</si>
  <si>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</si>
  <si>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</si>
  <si>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</si>
  <si>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</si>
  <si>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</si>
  <si>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</si>
  <si>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</si>
  <si>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</si>
  <si>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</si>
  <si>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</si>
  <si>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</si>
  <si>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</si>
  <si>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</si>
  <si>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</si>
  <si>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</si>
  <si>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</si>
  <si>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</si>
  <si>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</si>
  <si>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</si>
  <si>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</si>
  <si>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</si>
  <si>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</si>
  <si>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</si>
  <si>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</si>
  <si>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</si>
  <si>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</si>
  <si>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</si>
  <si>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</si>
  <si>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</si>
  <si>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</si>
  <si>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</si>
  <si>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</si>
  <si>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</si>
  <si>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</si>
  <si>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</si>
  <si>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</si>
  <si>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</si>
  <si>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</si>
  <si>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</si>
  <si>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</si>
  <si>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</si>
  <si>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</si>
  <si>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</si>
  <si>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</si>
  <si>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</si>
  <si>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</si>
  <si>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</si>
  <si>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</si>
  <si>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</si>
  <si>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</si>
  <si>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</si>
  <si>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</si>
  <si>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</si>
  <si>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</si>
  <si>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</si>
  <si>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</si>
  <si>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</si>
  <si>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</si>
  <si>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</si>
  <si>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</si>
  <si>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</si>
  <si>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</si>
  <si>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</si>
  <si>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</si>
  <si>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</si>
  <si>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</si>
  <si>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</si>
  <si>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</si>
  <si>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</si>
  <si>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</si>
  <si>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</si>
  <si>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</si>
  <si>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</si>
  <si>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</si>
  <si>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</si>
  <si>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</si>
  <si>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</si>
  <si>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</si>
  <si>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</si>
  <si>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</si>
  <si>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</si>
  <si>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</si>
  <si>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</si>
  <si>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</si>
  <si>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</si>
  <si>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</si>
  <si>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</si>
  <si>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</si>
  <si>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</si>
  <si>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</si>
  <si>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</si>
  <si>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</si>
  <si>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</si>
  <si>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</si>
  <si>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</si>
  <si>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</si>
  <si>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</si>
  <si>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</si>
  <si>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</si>
  <si>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</si>
  <si>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</si>
  <si>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</si>
  <si>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</si>
  <si>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</si>
  <si>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</si>
  <si>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</si>
  <si>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</si>
  <si>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</si>
  <si>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</si>
  <si>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</si>
  <si>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</si>
  <si>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</si>
  <si>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</si>
  <si>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</si>
  <si>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</si>
  <si>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</si>
  <si>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</si>
  <si>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</si>
  <si>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</si>
  <si>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</si>
  <si>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</si>
  <si>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</si>
  <si>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</si>
  <si>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</si>
  <si>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</si>
  <si>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</si>
  <si>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</si>
  <si>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</si>
  <si>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</si>
  <si>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</si>
  <si>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</si>
  <si>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</si>
  <si>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</si>
  <si>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</si>
  <si>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</si>
  <si>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</si>
  <si>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</si>
  <si>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</si>
  <si>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</si>
  <si>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</si>
  <si>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</si>
  <si>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</si>
  <si>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</si>
  <si>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</si>
  <si>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</si>
  <si>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</si>
  <si>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</si>
  <si>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</si>
  <si>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</si>
  <si>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</si>
  <si>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</si>
  <si>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</si>
  <si>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</si>
  <si>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</si>
  <si>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</si>
  <si>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</si>
  <si>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</si>
  <si>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</si>
  <si>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</si>
  <si>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</si>
  <si>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</si>
  <si>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</si>
  <si>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</si>
  <si>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</si>
  <si>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</si>
  <si>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</si>
  <si>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</si>
  <si>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</si>
  <si>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</si>
  <si>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</si>
  <si>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</si>
  <si>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</si>
  <si>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</si>
  <si>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</si>
  <si>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</si>
  <si>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</si>
  <si>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</si>
  <si>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</si>
  <si>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</si>
  <si>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</si>
  <si>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</si>
  <si>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</si>
  <si>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</si>
  <si>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</si>
  <si>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</si>
  <si>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</si>
  <si>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</si>
  <si>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</si>
  <si>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</si>
  <si>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</si>
  <si>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</si>
  <si>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</si>
  <si>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</si>
  <si>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</si>
  <si>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</si>
  <si>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</si>
  <si>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</si>
  <si>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</si>
  <si>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</si>
  <si>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</si>
  <si>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</si>
  <si>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</si>
  <si>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</si>
  <si>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</si>
  <si>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</si>
  <si>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</si>
  <si>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</si>
  <si>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</si>
  <si>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</si>
  <si>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</si>
  <si>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</si>
  <si>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</si>
  <si>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</si>
  <si>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</si>
  <si>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</si>
  <si>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</si>
  <si>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</si>
  <si>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</si>
  <si>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</si>
  <si>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</si>
  <si>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</si>
  <si>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</si>
  <si>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</si>
  <si>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</si>
  <si>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</si>
  <si>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</si>
  <si>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</si>
  <si>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</si>
  <si>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</si>
  <si>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</si>
  <si>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</si>
  <si>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</si>
  <si>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</si>
  <si>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</si>
  <si>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</si>
  <si>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</si>
  <si>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</si>
  <si>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</si>
  <si>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</si>
  <si>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</si>
  <si>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</si>
  <si>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</si>
  <si>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</si>
  <si>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</si>
  <si>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</si>
  <si>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</si>
  <si>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</si>
  <si>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</si>
  <si>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</si>
  <si>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</si>
  <si>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</si>
  <si>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</si>
  <si>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</si>
  <si>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</si>
  <si>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</si>
  <si>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</si>
  <si>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</si>
  <si>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</si>
  <si>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</si>
  <si>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</si>
  <si>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</si>
  <si>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</si>
  <si>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</si>
  <si>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</si>
  <si>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</si>
  <si>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</si>
  <si>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</si>
  <si>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</si>
  <si>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</si>
  <si>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</si>
  <si>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</si>
  <si>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</si>
  <si>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</si>
  <si>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</si>
  <si>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</si>
  <si>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</si>
  <si>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</si>
  <si>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</si>
  <si>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</si>
  <si>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</si>
  <si>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</si>
  <si>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</si>
  <si>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</si>
  <si>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</si>
  <si>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</si>
  <si>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</si>
  <si>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</si>
  <si>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</si>
  <si>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</si>
  <si>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</si>
  <si>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</si>
  <si>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</si>
  <si>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</si>
  <si>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</si>
  <si>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</si>
  <si>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</si>
  <si>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</si>
  <si>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</si>
  <si>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</si>
  <si>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</si>
  <si>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</si>
  <si>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</si>
  <si>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</si>
  <si>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</si>
  <si>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</si>
  <si>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</si>
  <si>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</si>
  <si>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</si>
  <si>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</si>
  <si>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</si>
  <si>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</si>
  <si>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</si>
  <si>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</si>
  <si>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</si>
  <si>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</si>
  <si>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</si>
  <si>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</si>
  <si>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</si>
  <si>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</si>
  <si>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</si>
  <si>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</si>
  <si>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</si>
  <si>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</si>
  <si>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</si>
  <si>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</si>
  <si>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</si>
  <si>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</si>
  <si>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</si>
  <si>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</si>
  <si>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</si>
  <si>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</si>
  <si>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</si>
  <si>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</si>
  <si>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</si>
  <si>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</si>
  <si>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</si>
  <si>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</si>
  <si>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</si>
  <si>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</si>
  <si>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</si>
  <si>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</si>
  <si>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</si>
  <si>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</si>
  <si>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</si>
  <si>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</si>
  <si>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</si>
  <si>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</si>
  <si>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</si>
  <si>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</si>
  <si>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</si>
  <si>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</si>
  <si>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</si>
  <si>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</si>
  <si>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</si>
  <si>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</si>
  <si>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</si>
  <si>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</si>
  <si>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</si>
  <si>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</si>
  <si>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</si>
  <si>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</si>
  <si>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</si>
  <si>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</si>
  <si>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</si>
  <si>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</si>
  <si>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</si>
  <si>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</si>
  <si>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</si>
  <si>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</si>
  <si>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</si>
  <si>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</si>
  <si>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</si>
  <si>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</si>
  <si>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</si>
  <si>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</si>
  <si>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</si>
  <si>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</si>
  <si>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</si>
  <si>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</si>
  <si>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</si>
  <si>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</si>
  <si>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</si>
  <si>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</si>
  <si>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</si>
  <si>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</si>
  <si>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</si>
  <si>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</si>
  <si>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</si>
  <si>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</si>
  <si>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</si>
  <si>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</si>
  <si>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</si>
  <si>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</si>
  <si>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</si>
  <si>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</si>
  <si>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</si>
  <si>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</si>
  <si>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</si>
  <si>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</si>
  <si>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</si>
  <si>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</si>
  <si>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</si>
  <si>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</si>
  <si>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</si>
  <si>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</si>
  <si>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</si>
  <si>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</si>
  <si>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</si>
  <si>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</si>
  <si>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</si>
  <si>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</si>
  <si>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</si>
  <si>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</si>
  <si>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</si>
  <si>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</si>
  <si>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</si>
  <si>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</si>
  <si>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</si>
  <si>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</si>
  <si>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</si>
  <si>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</si>
  <si>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</si>
  <si>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</si>
  <si>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</si>
  <si>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</si>
  <si>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</si>
  <si>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</si>
  <si>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</si>
  <si>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</si>
  <si>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</si>
  <si>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</si>
  <si>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</si>
  <si>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</si>
  <si>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</si>
  <si>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</si>
  <si>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</si>
  <si>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</si>
  <si>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</si>
  <si>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</si>
  <si>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</si>
  <si>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</si>
  <si>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</si>
  <si>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</si>
  <si>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</si>
  <si>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</si>
  <si>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</si>
  <si>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</si>
  <si>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</si>
  <si>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</si>
  <si>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</si>
  <si>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</si>
  <si>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</si>
  <si>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</si>
  <si>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</si>
  <si>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</si>
  <si>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</si>
  <si>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</si>
  <si>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</si>
  <si>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</si>
  <si>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</si>
  <si>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</si>
  <si>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</si>
  <si>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</si>
  <si>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</si>
  <si>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</si>
  <si>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</si>
  <si>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</si>
  <si>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</si>
  <si>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</si>
  <si>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</si>
  <si>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</si>
  <si>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</si>
  <si>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</si>
  <si>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</si>
  <si>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</si>
  <si>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</si>
  <si>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</si>
  <si>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</si>
  <si>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</si>
  <si>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</si>
  <si>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</si>
  <si>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</si>
  <si>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</si>
  <si>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</si>
  <si>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</si>
  <si>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</si>
  <si>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</si>
  <si>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</si>
  <si>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</si>
  <si>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</si>
  <si>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</si>
  <si>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</si>
  <si>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</si>
  <si>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</si>
  <si>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</si>
  <si>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</si>
  <si>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</si>
  <si>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</si>
  <si>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</si>
  <si>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</si>
  <si>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</si>
  <si>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</si>
  <si>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</si>
  <si>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</si>
  <si>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</si>
  <si>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</si>
  <si>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</si>
  <si>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</si>
  <si>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</si>
  <si>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</si>
  <si>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</si>
  <si>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</si>
  <si>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</si>
  <si>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</si>
  <si>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</si>
  <si>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</si>
  <si>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</si>
  <si>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</si>
  <si>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</si>
  <si>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</si>
  <si>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</si>
  <si>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</si>
  <si>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</si>
  <si>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</si>
  <si>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</si>
  <si>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</si>
  <si>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</si>
  <si>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</si>
  <si>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</si>
  <si>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</si>
  <si>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</si>
  <si>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</si>
  <si>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</si>
  <si>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</si>
  <si>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</si>
  <si>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</si>
  <si>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</si>
  <si>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</si>
  <si>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</si>
  <si>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</si>
  <si>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</si>
  <si>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</si>
  <si>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</si>
  <si>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</si>
  <si>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</si>
  <si>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</si>
  <si>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</si>
  <si>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</si>
  <si>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</si>
  <si>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</si>
  <si>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</si>
  <si>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</si>
  <si>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</si>
  <si>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</si>
  <si>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</si>
  <si>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</si>
  <si>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</si>
  <si>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</si>
  <si>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</si>
  <si>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</si>
  <si>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</si>
  <si>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</si>
  <si>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</si>
  <si>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</si>
  <si>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</si>
  <si>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</si>
  <si>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</si>
  <si>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</si>
  <si>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</si>
  <si>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</si>
  <si>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</si>
  <si>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</si>
  <si>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</si>
  <si>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</si>
  <si>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</si>
  <si>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</si>
  <si>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</si>
  <si>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</si>
  <si>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</si>
  <si>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</si>
  <si>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</si>
  <si>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</si>
  <si>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</si>
  <si>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</si>
  <si>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</si>
  <si>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</si>
  <si>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</si>
  <si>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</si>
  <si>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</si>
  <si>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</si>
  <si>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</si>
  <si>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</si>
  <si>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</si>
  <si>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</si>
  <si>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</si>
  <si>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</si>
  <si>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</si>
  <si>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</si>
  <si>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</si>
  <si>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</si>
  <si>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</si>
  <si>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</si>
  <si>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</si>
  <si>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</si>
  <si>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</si>
  <si>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</si>
  <si>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</si>
  <si>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</si>
  <si>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</si>
  <si>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</si>
  <si>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</si>
  <si>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</si>
  <si>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</si>
  <si>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</si>
  <si>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</si>
  <si>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</si>
  <si>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</si>
  <si>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</si>
  <si>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</si>
  <si>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</si>
  <si>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</si>
  <si>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</si>
  <si>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</si>
  <si>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</si>
  <si>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</si>
  <si>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</si>
  <si>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</si>
  <si>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</si>
  <si>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</si>
  <si>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</si>
  <si>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</si>
  <si>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</si>
  <si>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</si>
  <si>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</si>
  <si>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</si>
  <si>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</si>
  <si>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</si>
  <si>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</si>
  <si>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</si>
  <si>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</si>
  <si>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</si>
  <si>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</si>
  <si>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</si>
  <si>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</si>
  <si>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</si>
  <si>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</si>
  <si>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</si>
  <si>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</si>
  <si>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</si>
  <si>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</si>
  <si>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</si>
  <si>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</si>
  <si>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</si>
  <si>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</si>
  <si>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</si>
  <si>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</si>
  <si>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</si>
  <si>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</si>
  <si>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</si>
  <si>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</si>
  <si>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</si>
  <si>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</si>
  <si>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</si>
  <si>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</si>
  <si>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</si>
  <si>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</si>
  <si>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</si>
  <si>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</si>
  <si>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</si>
  <si>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</si>
  <si>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</si>
  <si>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</si>
  <si>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</si>
  <si>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</si>
  <si>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</si>
  <si>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</si>
  <si>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</si>
  <si>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</si>
  <si>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</si>
  <si>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</si>
  <si>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</si>
  <si>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</si>
  <si>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</si>
  <si>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</si>
  <si>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</si>
  <si>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</si>
  <si>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</si>
  <si>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</si>
  <si>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</si>
  <si>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</si>
  <si>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</si>
  <si>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</si>
  <si>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</si>
  <si>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</si>
  <si>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</si>
  <si>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</si>
  <si>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</si>
  <si>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</si>
  <si>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</si>
  <si>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</si>
  <si>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</si>
  <si>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</si>
  <si>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</si>
  <si>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</si>
  <si>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</si>
  <si>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</si>
  <si>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</si>
  <si>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</si>
  <si>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</si>
  <si>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</si>
  <si>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</si>
  <si>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</si>
  <si>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</si>
  <si>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</si>
  <si>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</si>
  <si>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</si>
  <si>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</si>
  <si>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</si>
  <si>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</si>
  <si>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</si>
  <si>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</si>
  <si>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</si>
  <si>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</si>
  <si>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</si>
  <si>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</si>
  <si>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</si>
  <si>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</si>
  <si>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</si>
  <si>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</si>
  <si>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</si>
  <si>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</si>
  <si>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</si>
  <si>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</si>
  <si>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</si>
  <si>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</si>
  <si>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</si>
  <si>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</si>
  <si>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</si>
  <si>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</si>
  <si>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</si>
  <si>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</si>
  <si>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</si>
  <si>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</si>
  <si>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</si>
  <si>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</si>
  <si>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</si>
  <si>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</si>
  <si>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</si>
  <si>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</si>
  <si>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</si>
  <si>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</si>
  <si>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</si>
  <si>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</si>
  <si>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</si>
  <si>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</si>
  <si>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</si>
  <si>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</si>
  <si>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</si>
  <si>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</si>
  <si>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</si>
  <si>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</si>
  <si>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</si>
  <si>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</si>
  <si>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</si>
  <si>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</si>
  <si>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</si>
  <si>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</si>
  <si>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</si>
  <si>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</si>
  <si>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</si>
  <si>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</si>
  <si>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</si>
  <si>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</si>
  <si>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</si>
  <si>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</si>
  <si>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</si>
  <si>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</si>
  <si>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</si>
  <si>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</si>
  <si>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</si>
  <si>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</si>
  <si>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</si>
  <si>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</si>
  <si>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</si>
  <si>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</si>
  <si>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</si>
  <si>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</si>
  <si>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</si>
  <si>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</si>
  <si>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</si>
  <si>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</si>
  <si>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</si>
  <si>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</si>
  <si>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</si>
  <si>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</si>
  <si>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</si>
  <si>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</si>
  <si>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</si>
  <si>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</si>
  <si>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</si>
  <si>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</si>
  <si>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</si>
  <si>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</si>
  <si>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</si>
  <si>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</si>
  <si>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</si>
  <si>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</si>
  <si>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</si>
  <si>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</si>
  <si>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</si>
  <si>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</si>
  <si>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</si>
  <si>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</si>
  <si>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</si>
  <si>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</si>
  <si>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</si>
  <si>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</si>
  <si>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</si>
  <si>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</si>
  <si>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</si>
  <si>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</si>
  <si>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</si>
  <si>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</si>
  <si>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</si>
  <si>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</si>
  <si>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</si>
  <si>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</si>
  <si>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</si>
  <si>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</si>
  <si>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</si>
  <si>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</si>
  <si>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</si>
  <si>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</si>
  <si>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</si>
  <si>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</si>
  <si>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</si>
  <si>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</si>
  <si>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</si>
  <si>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</si>
  <si>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</si>
  <si>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</si>
  <si>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</si>
  <si>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</si>
  <si>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</si>
  <si>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</si>
  <si>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</si>
  <si>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</si>
  <si>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</si>
  <si>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</si>
  <si>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</si>
  <si>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</si>
  <si>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</si>
  <si>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</si>
  <si>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</si>
  <si>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</si>
  <si>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</si>
  <si>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</si>
  <si>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</si>
  <si>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</si>
  <si>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</si>
  <si>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</si>
  <si>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</si>
  <si>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</si>
  <si>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</si>
  <si>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</si>
  <si>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</si>
  <si>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</si>
  <si>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</si>
  <si>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</si>
  <si>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</si>
  <si>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</si>
  <si>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</si>
  <si>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</si>
  <si>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</si>
  <si>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</si>
  <si>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</si>
  <si>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</si>
  <si>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</si>
  <si>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</si>
  <si>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</si>
  <si>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</si>
  <si>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</si>
  <si>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</si>
  <si>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</si>
  <si>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</si>
  <si>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</si>
  <si>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</si>
  <si>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</si>
  <si>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</si>
  <si>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</si>
  <si>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</si>
  <si>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</si>
  <si>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</si>
  <si>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</si>
  <si>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</si>
  <si>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</si>
  <si>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</si>
  <si>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</si>
  <si>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</si>
  <si>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</si>
  <si>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</si>
  <si>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</si>
  <si>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</si>
  <si>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</si>
  <si>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</si>
  <si>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</si>
  <si>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</si>
  <si>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</si>
  <si>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</si>
  <si>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</si>
  <si>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</si>
  <si>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</si>
  <si>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</si>
  <si>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</si>
  <si>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</si>
  <si>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</si>
  <si>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</si>
  <si>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</si>
  <si>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</si>
  <si>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</si>
  <si>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</si>
  <si>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</si>
  <si>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</si>
  <si>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</si>
  <si>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</si>
  <si>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</si>
  <si>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</si>
  <si>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</si>
  <si>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</si>
  <si>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</si>
  <si>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</si>
  <si>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</si>
  <si>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</si>
  <si>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</si>
  <si>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</si>
  <si>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</si>
  <si>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</si>
  <si>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</si>
  <si>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</si>
  <si>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</si>
  <si>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</si>
  <si>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</si>
  <si>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</si>
  <si>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</si>
  <si>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</si>
  <si>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</si>
  <si>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</si>
  <si>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</si>
  <si>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</si>
  <si>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</si>
  <si>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</si>
  <si>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</si>
  <si>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</si>
  <si>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</si>
  <si>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</si>
  <si>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</si>
  <si>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</si>
  <si>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</si>
  <si>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</si>
  <si>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</si>
  <si>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</si>
  <si>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</si>
  <si>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</si>
  <si>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</si>
  <si>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</si>
  <si>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</si>
  <si>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</si>
  <si>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</si>
  <si>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</si>
  <si>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</si>
  <si>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</si>
  <si>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</si>
  <si>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</si>
  <si>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</si>
  <si>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</si>
  <si>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</si>
  <si>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</si>
  <si>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</si>
  <si>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</si>
  <si>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</si>
  <si>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</si>
  <si>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</si>
  <si>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</si>
  <si>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</si>
  <si>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</si>
  <si>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</si>
  <si>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</si>
  <si>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</si>
  <si>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</si>
  <si>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</si>
  <si>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</si>
  <si>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</si>
  <si>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</si>
  <si>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</si>
  <si>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</si>
  <si>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</si>
  <si>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</si>
  <si>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</si>
  <si>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</si>
  <si>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</si>
  <si>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</si>
  <si>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</si>
  <si>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</si>
  <si>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</si>
  <si>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</si>
  <si>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</si>
  <si>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</si>
  <si>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</si>
  <si>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</si>
  <si>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</si>
  <si>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</si>
  <si>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</si>
  <si>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</si>
  <si>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</si>
  <si>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</si>
  <si>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</si>
  <si>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</si>
  <si>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</si>
  <si>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</si>
  <si>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</si>
  <si>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</si>
  <si>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</si>
  <si>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</si>
  <si>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</si>
  <si>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</si>
  <si>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</si>
  <si>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</si>
  <si>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</si>
  <si>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</si>
  <si>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</si>
  <si>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</si>
  <si>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</si>
  <si>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</si>
  <si>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</si>
  <si>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</si>
  <si>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</si>
  <si>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</si>
  <si>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</si>
  <si>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</si>
  <si>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</si>
  <si>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</si>
  <si>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</si>
  <si>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</si>
  <si>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</si>
  <si>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</si>
  <si>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</si>
  <si>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</si>
  <si>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</si>
  <si>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</si>
  <si>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</si>
  <si>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</si>
  <si>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</si>
  <si>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</si>
  <si>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</si>
  <si>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</si>
  <si>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</si>
  <si>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</si>
  <si>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</si>
  <si>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</si>
  <si>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</si>
  <si>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</si>
  <si>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</si>
  <si>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</si>
  <si>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</si>
  <si>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</si>
  <si>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</si>
  <si>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</si>
  <si>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</si>
  <si>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</si>
  <si>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</si>
  <si>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</si>
  <si>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</si>
  <si>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</si>
  <si>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</si>
  <si>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</si>
  <si>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</si>
  <si>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</si>
  <si>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</si>
  <si>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</si>
  <si>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</si>
  <si>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</si>
  <si>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</si>
  <si>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</si>
  <si>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</si>
  <si>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</si>
  <si>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</si>
  <si>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</si>
  <si>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</si>
  <si>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</si>
  <si>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</si>
  <si>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</si>
  <si>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</si>
  <si>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</si>
  <si>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</si>
  <si>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</si>
  <si>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</si>
  <si>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</si>
  <si>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</si>
  <si>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</si>
  <si>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</si>
  <si>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</si>
  <si>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</si>
  <si>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</si>
  <si>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</si>
  <si>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</si>
  <si>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</si>
  <si>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</si>
  <si>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</si>
  <si>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</si>
  <si>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</si>
  <si>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</si>
  <si>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</si>
  <si>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</si>
  <si>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</si>
  <si>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</si>
  <si>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</si>
  <si>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</si>
  <si>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</si>
  <si>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</si>
  <si>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</si>
  <si>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</si>
  <si>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</si>
  <si>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</si>
  <si>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</si>
  <si>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</si>
  <si>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</si>
  <si>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</si>
  <si>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</si>
  <si>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</si>
  <si>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</si>
  <si>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</si>
  <si>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</si>
  <si>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</si>
  <si>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</si>
  <si>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</si>
  <si>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</si>
  <si>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</si>
  <si>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</si>
  <si>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</si>
  <si>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</si>
  <si>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</si>
  <si>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</si>
  <si>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</si>
  <si>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</si>
  <si>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</si>
  <si>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</si>
  <si>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</si>
  <si>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</si>
  <si>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</si>
  <si>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</si>
  <si>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</si>
  <si>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</si>
  <si>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</si>
  <si>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</si>
  <si>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</si>
  <si>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</si>
  <si>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</si>
  <si>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</si>
  <si>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</si>
  <si>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</si>
  <si>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</si>
  <si>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</si>
  <si>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</si>
  <si>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</si>
  <si>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</si>
  <si>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</si>
  <si>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</si>
  <si>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</si>
  <si>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</si>
  <si>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</si>
  <si>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</si>
  <si>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</si>
  <si>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</si>
  <si>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</si>
  <si>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</si>
  <si>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</si>
  <si>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</si>
  <si>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</si>
  <si>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</si>
  <si>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</si>
  <si>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</si>
  <si>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</si>
  <si>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</si>
  <si>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</si>
  <si>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</si>
  <si>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</si>
  <si>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</si>
  <si>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</si>
  <si>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</si>
  <si>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</si>
  <si>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</si>
  <si>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</si>
  <si>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</si>
  <si>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</si>
  <si>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</si>
  <si>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</si>
  <si>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</si>
  <si>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</si>
  <si>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</si>
  <si>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</si>
  <si>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</si>
  <si>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</si>
  <si>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</si>
  <si>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</si>
  <si>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</si>
  <si>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</si>
  <si>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</si>
  <si>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</si>
  <si>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</si>
  <si>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</si>
  <si>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</si>
  <si>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</si>
  <si>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</si>
  <si>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</si>
  <si>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</si>
  <si>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</si>
  <si>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</si>
  <si>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</si>
  <si>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</si>
  <si>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</si>
  <si>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</si>
  <si>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</si>
  <si>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</si>
  <si>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</si>
  <si>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</si>
  <si>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</si>
  <si>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</si>
  <si>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</si>
  <si>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</si>
  <si>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</si>
  <si>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</si>
  <si>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</si>
  <si>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</si>
  <si>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</si>
  <si>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</si>
  <si>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</si>
  <si>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</si>
  <si>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</si>
  <si>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</si>
  <si>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</si>
  <si>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</si>
  <si>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</si>
  <si>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</si>
  <si>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</si>
  <si>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</si>
  <si>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</si>
  <si>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</si>
  <si>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</si>
  <si>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</si>
  <si>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</si>
  <si>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</si>
  <si>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</si>
  <si>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</si>
  <si>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</si>
  <si>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</si>
  <si>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</si>
  <si>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</si>
  <si>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</si>
  <si>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</si>
  <si>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</si>
  <si>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</si>
  <si>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</si>
  <si>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</si>
  <si>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</si>
  <si>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</si>
  <si>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</si>
  <si>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</si>
  <si>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</si>
  <si>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</si>
  <si>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</si>
  <si>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</si>
  <si>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</si>
  <si>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</si>
  <si>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</si>
  <si>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</si>
  <si>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</si>
  <si>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</si>
  <si>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</si>
  <si>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</si>
  <si>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</si>
  <si>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</si>
  <si>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</si>
  <si>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</si>
  <si>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</si>
  <si>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</si>
  <si>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</si>
  <si>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</si>
  <si>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</si>
  <si>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</si>
  <si>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</si>
  <si>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</si>
  <si>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</si>
  <si>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</si>
  <si>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</si>
  <si>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</si>
  <si>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</si>
  <si>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</si>
  <si>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</si>
  <si>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</si>
  <si>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</si>
  <si>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</si>
  <si>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</si>
  <si>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</si>
  <si>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</si>
  <si>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</si>
  <si>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</si>
  <si>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</si>
  <si>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</si>
  <si>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</si>
  <si>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</si>
  <si>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</si>
  <si>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</si>
  <si>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</si>
  <si>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</si>
  <si>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</si>
  <si>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</si>
  <si>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</si>
  <si>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</si>
  <si>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</si>
  <si>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</si>
  <si>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</si>
  <si>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</si>
  <si>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</si>
  <si>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</si>
  <si>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</si>
  <si>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</si>
  <si>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</si>
  <si>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</si>
  <si>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</si>
  <si>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</si>
  <si>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</si>
  <si>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</si>
  <si>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</si>
  <si>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</si>
  <si>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</si>
  <si>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</si>
  <si>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</si>
  <si>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</si>
  <si>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</si>
  <si>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</si>
  <si>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</si>
  <si>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</si>
  <si>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</si>
  <si>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</si>
  <si>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</si>
  <si>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</si>
  <si>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</si>
  <si>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</si>
  <si>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</si>
  <si>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</si>
  <si>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</si>
  <si>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</si>
  <si>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</si>
  <si>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</si>
  <si>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</si>
  <si>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</si>
  <si>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</si>
  <si>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</si>
  <si>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</si>
  <si>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</si>
  <si>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</si>
  <si>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</si>
  <si>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</si>
  <si>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</si>
  <si>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</si>
  <si>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</si>
  <si>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</si>
  <si>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</si>
  <si>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</si>
  <si>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</si>
  <si>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</si>
  <si>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</si>
  <si>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</si>
  <si>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</si>
  <si>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</si>
  <si>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</si>
  <si>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</si>
  <si>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</si>
  <si>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</si>
  <si>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</si>
  <si>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</si>
  <si>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</si>
  <si>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</si>
  <si>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</si>
  <si>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</si>
  <si>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</si>
  <si>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</si>
  <si>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</si>
  <si>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</si>
  <si>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</si>
  <si>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</si>
  <si>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</si>
  <si>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</si>
  <si>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</si>
  <si>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</si>
  <si>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</si>
  <si>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</si>
  <si>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</si>
  <si>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</si>
  <si>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</si>
  <si>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</si>
  <si>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</si>
  <si>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</si>
  <si>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</si>
  <si>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</si>
  <si>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</si>
  <si>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</si>
  <si>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</si>
  <si>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</si>
  <si>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</si>
  <si>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</si>
  <si>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</si>
  <si>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</si>
  <si>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</si>
  <si>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</si>
  <si>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</si>
  <si>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</si>
  <si>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</si>
  <si>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</si>
  <si>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</si>
  <si>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</si>
  <si>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</si>
  <si>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</si>
  <si>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</si>
  <si>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</si>
  <si>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</si>
  <si>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</si>
  <si>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</si>
  <si>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</si>
  <si>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</si>
  <si>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</si>
  <si>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</si>
  <si>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</si>
  <si>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</si>
  <si>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</si>
  <si>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</si>
  <si>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</si>
  <si>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</si>
  <si>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</si>
  <si>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</si>
  <si>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</si>
  <si>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</si>
  <si>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</si>
  <si>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</si>
  <si>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</si>
  <si>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</si>
  <si>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</si>
  <si>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</si>
  <si>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</si>
  <si>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</si>
  <si>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</si>
  <si>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</si>
  <si>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</si>
  <si>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</si>
  <si>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</si>
  <si>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</si>
  <si>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</si>
  <si>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</si>
  <si>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</si>
  <si>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</si>
  <si>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</si>
  <si>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</si>
  <si>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</si>
  <si>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</si>
  <si>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</si>
  <si>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</si>
  <si>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</si>
  <si>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</si>
  <si>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</si>
  <si>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</si>
  <si>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</si>
  <si>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</si>
  <si>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</si>
  <si>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</si>
  <si>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</si>
  <si>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</si>
  <si>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</si>
  <si>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</si>
  <si>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</si>
  <si>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</si>
  <si>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</si>
  <si>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</si>
  <si>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</si>
  <si>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</si>
  <si>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</si>
  <si>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</si>
  <si>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</si>
  <si>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</si>
  <si>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</si>
  <si>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</si>
  <si>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</si>
  <si>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</si>
  <si>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</si>
  <si>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</si>
  <si>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</si>
  <si>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</si>
  <si>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</si>
  <si>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</si>
  <si>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</si>
  <si>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</si>
  <si>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</si>
  <si>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</si>
  <si>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</si>
  <si>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</si>
  <si>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</si>
  <si>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</si>
  <si>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</si>
  <si>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</si>
  <si>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</si>
  <si>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</si>
  <si>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</si>
  <si>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</si>
  <si>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</si>
  <si>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</si>
  <si>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</si>
  <si>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</si>
  <si>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</si>
  <si>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</si>
  <si>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</si>
  <si>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</si>
  <si>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</si>
  <si>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</si>
  <si>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</si>
  <si>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</si>
  <si>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</si>
  <si>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</si>
  <si>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</si>
  <si>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</si>
  <si>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</si>
  <si>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</si>
  <si>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</si>
  <si>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</si>
  <si>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</si>
  <si>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</si>
  <si>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</si>
  <si>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</si>
  <si>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</si>
  <si>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</si>
  <si>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</si>
  <si>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</si>
  <si>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</si>
  <si>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</si>
  <si>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</si>
  <si>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</si>
  <si>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</si>
  <si>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</si>
  <si>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</si>
  <si>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</si>
  <si>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</si>
  <si>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</si>
  <si>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</si>
  <si>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</si>
  <si>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</si>
  <si>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</si>
  <si>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</si>
  <si>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</si>
  <si>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</si>
  <si>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</si>
  <si>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</si>
  <si>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</si>
  <si>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</si>
  <si>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</si>
  <si>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</si>
  <si>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</si>
  <si>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</si>
  <si>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</si>
  <si>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</si>
  <si>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</si>
  <si>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</si>
  <si>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</si>
  <si>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</si>
  <si>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</si>
  <si>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</si>
  <si>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</si>
  <si>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</si>
  <si>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</si>
  <si>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</si>
  <si>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</si>
  <si>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</si>
  <si>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</si>
  <si>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</si>
  <si>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</si>
  <si>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</si>
  <si>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</si>
  <si>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</si>
  <si>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</si>
  <si>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</si>
  <si>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</si>
  <si>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</si>
  <si>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</si>
  <si>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</si>
  <si>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</si>
  <si>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</si>
  <si>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</si>
  <si>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</si>
  <si>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</si>
  <si>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</si>
  <si>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</si>
  <si>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</si>
  <si>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</si>
  <si>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</si>
  <si>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</si>
  <si>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</si>
  <si>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</si>
  <si>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</si>
  <si>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</si>
  <si>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</si>
  <si>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</si>
  <si>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</si>
  <si>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</si>
  <si>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</si>
  <si>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</si>
  <si>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</si>
  <si>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</si>
  <si>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</si>
  <si>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</si>
  <si>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</si>
  <si>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</si>
  <si>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</si>
  <si>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</si>
  <si>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</si>
  <si>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</si>
  <si>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</si>
  <si>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</si>
  <si>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</si>
  <si>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</si>
  <si>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</si>
  <si>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</si>
  <si>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</si>
  <si>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</si>
  <si>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</si>
  <si>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</si>
  <si>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</si>
  <si>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</si>
  <si>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</si>
  <si>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</si>
  <si>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</si>
  <si>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</si>
  <si>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</si>
  <si>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</si>
  <si>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</si>
  <si>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</si>
  <si>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</si>
  <si>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</si>
  <si>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</si>
  <si>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</si>
  <si>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</si>
  <si>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</si>
  <si>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</si>
  <si>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</si>
  <si>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</si>
  <si>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</si>
  <si>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</si>
  <si>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</si>
  <si>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</si>
  <si>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</si>
  <si>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</si>
  <si>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</si>
  <si>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</si>
  <si>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</si>
  <si>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</si>
  <si>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</si>
  <si>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</si>
  <si>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</si>
  <si>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</si>
  <si>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</si>
  <si>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</si>
  <si>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</si>
  <si>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</si>
  <si>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</si>
  <si>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</si>
  <si>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</si>
  <si>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</si>
  <si>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</si>
  <si>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</si>
  <si>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</si>
  <si>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</si>
  <si>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</si>
  <si>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</si>
  <si>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</si>
  <si>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</si>
  <si>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</si>
  <si>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</si>
  <si>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</si>
  <si>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</si>
  <si>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</si>
  <si>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</si>
  <si>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</si>
  <si>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</si>
  <si>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</si>
  <si>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</si>
  <si>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</si>
  <si>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</si>
  <si>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</si>
  <si>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</si>
  <si>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</si>
  <si>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</si>
  <si>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</si>
  <si>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</si>
  <si>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</si>
  <si>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</si>
  <si>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</si>
  <si>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</si>
  <si>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</si>
  <si>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</si>
  <si>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</si>
  <si>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</si>
  <si>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</si>
  <si>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</si>
  <si>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</si>
  <si>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</si>
  <si>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</si>
  <si>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</si>
  <si>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</si>
  <si>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</si>
  <si>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</si>
  <si>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</si>
  <si>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</si>
  <si>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</si>
  <si>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</si>
  <si>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</si>
  <si>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</si>
  <si>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</si>
  <si>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</si>
  <si>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</si>
  <si>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</si>
  <si>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</si>
  <si>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</si>
  <si>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</si>
  <si>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</si>
  <si>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</si>
  <si>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</si>
  <si>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</si>
  <si>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</si>
  <si>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</si>
  <si>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</si>
  <si>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</si>
  <si>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</si>
  <si>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</si>
  <si>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</si>
  <si>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</si>
  <si>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</si>
  <si>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</si>
  <si>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</si>
  <si>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</si>
  <si>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</si>
  <si>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</si>
  <si>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</si>
  <si>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</si>
  <si>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</si>
  <si>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</si>
  <si>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</si>
  <si>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</si>
  <si>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</si>
  <si>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</si>
  <si>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</si>
  <si>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</si>
  <si>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</si>
  <si>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</si>
  <si>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</si>
  <si>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</si>
  <si>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</si>
  <si>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</si>
  <si>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</si>
  <si>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</si>
  <si>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</si>
  <si>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</si>
  <si>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</si>
  <si>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</si>
  <si>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</si>
  <si>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</si>
  <si>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</si>
  <si>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</si>
  <si>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</si>
  <si>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</si>
  <si>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</si>
  <si>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</si>
  <si>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</si>
  <si>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</si>
  <si>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</si>
  <si>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</si>
  <si>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</si>
  <si>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</si>
  <si>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</si>
  <si>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</si>
  <si>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</si>
  <si>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</si>
  <si>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</si>
  <si>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</si>
  <si>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</si>
  <si>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</si>
  <si>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</si>
  <si>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</si>
  <si>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</si>
  <si>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</si>
  <si>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</si>
  <si>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</si>
  <si>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</si>
  <si>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</si>
  <si>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</si>
  <si>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</si>
  <si>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</si>
  <si>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</si>
  <si>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</si>
  <si>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</si>
  <si>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</si>
  <si>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</si>
  <si>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</si>
  <si>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</si>
  <si>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</si>
  <si>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</si>
  <si>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</si>
  <si>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</si>
  <si>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</si>
  <si>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</si>
  <si>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</si>
  <si>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</si>
  <si>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</si>
  <si>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</si>
  <si>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</si>
  <si>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</si>
  <si>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</si>
  <si>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</si>
  <si>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</si>
  <si>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</si>
  <si>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</si>
  <si>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</si>
  <si>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</si>
  <si>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</si>
  <si>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</si>
  <si>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</si>
  <si>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</si>
  <si>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</si>
  <si>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</si>
  <si>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</si>
  <si>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</si>
  <si>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</si>
  <si>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</si>
  <si>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</si>
  <si>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</si>
  <si>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</si>
  <si>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</si>
  <si>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</si>
  <si>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</si>
  <si>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</si>
  <si>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</si>
  <si>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</si>
  <si>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</si>
  <si>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</si>
  <si>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</si>
  <si>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</si>
  <si>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</si>
  <si>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</si>
  <si>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</si>
  <si>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</si>
  <si>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</si>
  <si>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</si>
  <si>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</si>
  <si>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</si>
  <si>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</si>
  <si>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</si>
  <si>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</si>
  <si>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</si>
  <si>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</si>
  <si>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</si>
  <si>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</si>
  <si>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</si>
  <si>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</si>
  <si>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</si>
  <si>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</si>
  <si>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</si>
  <si>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</si>
  <si>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</si>
  <si>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</si>
  <si>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</si>
  <si>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</si>
  <si>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</si>
  <si>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</si>
  <si>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</si>
  <si>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</si>
  <si>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</si>
  <si>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</si>
  <si>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</si>
  <si>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</si>
  <si>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</si>
  <si>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</si>
  <si>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</si>
  <si>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</si>
  <si>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</si>
  <si>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</si>
  <si>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</si>
  <si>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</si>
  <si>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</si>
  <si>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</si>
  <si>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</si>
  <si>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</si>
  <si>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</si>
  <si>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</si>
  <si>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</si>
  <si>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</si>
  <si>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</si>
  <si>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</si>
  <si>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</si>
  <si>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</si>
  <si>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</si>
  <si>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</si>
  <si>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</si>
  <si>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</si>
  <si>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</si>
  <si>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</si>
  <si>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</si>
  <si>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</si>
  <si>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</si>
  <si>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</si>
  <si>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</si>
  <si>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</si>
  <si>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</si>
  <si>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</si>
  <si>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</si>
  <si>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</si>
  <si>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</si>
  <si>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</si>
  <si>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</si>
  <si>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</si>
  <si>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</si>
  <si>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</si>
  <si>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</si>
  <si>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</si>
  <si>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</si>
  <si>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</si>
  <si>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</si>
  <si>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</si>
  <si>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</si>
  <si>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</si>
  <si>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</si>
  <si>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</si>
  <si>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</si>
  <si>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</si>
  <si>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</si>
  <si>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</si>
  <si>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</si>
  <si>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</si>
  <si>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</si>
  <si>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</si>
  <si>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</si>
  <si>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</si>
  <si>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</si>
  <si>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</si>
  <si>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</si>
  <si>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</si>
  <si>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</si>
  <si>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</si>
  <si>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</si>
  <si>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</si>
  <si>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</si>
  <si>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</si>
  <si>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</si>
  <si>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</si>
  <si>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</si>
  <si>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</si>
  <si>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</si>
  <si>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</si>
  <si>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</si>
  <si>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</si>
  <si>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</si>
  <si>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</si>
  <si>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</si>
  <si>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</si>
  <si>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</si>
  <si>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</si>
  <si>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</si>
  <si>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</si>
  <si>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</si>
  <si>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</si>
  <si>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</si>
  <si>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</si>
  <si>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</si>
  <si>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</si>
  <si>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</si>
  <si>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</si>
  <si>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</si>
  <si>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</si>
  <si>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</si>
  <si>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</si>
  <si>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</si>
  <si>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</si>
  <si>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</si>
  <si>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</si>
  <si>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</si>
  <si>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</si>
  <si>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</si>
  <si>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</si>
  <si>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</si>
  <si>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</si>
  <si>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</si>
  <si>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</si>
  <si>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</si>
  <si>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</si>
  <si>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</si>
  <si>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</si>
  <si>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</si>
  <si>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</si>
  <si>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</si>
  <si>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</si>
  <si>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</si>
  <si>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</si>
  <si>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</si>
  <si>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</si>
  <si>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</si>
  <si>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</si>
  <si>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</si>
  <si>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</si>
  <si>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</si>
  <si>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</si>
  <si>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</si>
  <si>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</si>
  <si>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</si>
  <si>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</si>
  <si>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</si>
  <si>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</si>
  <si>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</si>
  <si>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</si>
  <si>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</si>
  <si>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</si>
  <si>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</si>
  <si>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</si>
  <si>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</si>
  <si>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</si>
  <si>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</si>
  <si>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</si>
  <si>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</si>
  <si>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</si>
  <si>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</si>
  <si>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</si>
  <si>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</si>
  <si>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</si>
  <si>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</si>
  <si>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</si>
  <si>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</si>
  <si>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</si>
  <si>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</si>
  <si>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</si>
  <si>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</si>
  <si>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</si>
  <si>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</si>
  <si>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</si>
  <si>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</si>
  <si>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</si>
  <si>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</si>
  <si>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</si>
  <si>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</si>
  <si>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</si>
  <si>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</si>
  <si>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</si>
  <si>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</si>
  <si>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</si>
  <si>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</si>
  <si>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</si>
  <si>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</si>
  <si>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</si>
  <si>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</si>
  <si>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</si>
  <si>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</si>
  <si>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</si>
  <si>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</si>
  <si>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</si>
  <si>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</si>
  <si>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</si>
  <si>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</si>
  <si>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</si>
  <si>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</si>
  <si>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</si>
  <si>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</si>
  <si>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</si>
  <si>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</si>
  <si>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</si>
  <si>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</si>
  <si>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</si>
  <si>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</si>
  <si>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</si>
  <si>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</si>
  <si>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</si>
  <si>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</si>
  <si>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</si>
  <si>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</si>
  <si>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</si>
  <si>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</si>
  <si>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</si>
  <si>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</si>
  <si>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</si>
  <si>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</si>
  <si>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</si>
  <si>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</si>
  <si>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</si>
  <si>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</si>
  <si>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</si>
  <si>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</si>
  <si>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</si>
  <si>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</si>
  <si>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</si>
  <si>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</si>
  <si>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</si>
  <si>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</si>
  <si>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</si>
  <si>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</si>
  <si>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</si>
  <si>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</si>
  <si>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</si>
  <si>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</si>
  <si>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</si>
  <si>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</si>
  <si>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</si>
  <si>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</si>
  <si>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</si>
  <si>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</si>
  <si>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</si>
  <si>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</si>
  <si>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</si>
  <si>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</si>
  <si>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</si>
  <si>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</si>
  <si>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</si>
  <si>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</si>
  <si>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</si>
  <si>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</si>
  <si>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</si>
  <si>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</si>
  <si>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</si>
  <si>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</si>
  <si>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</si>
  <si>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</si>
  <si>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</si>
  <si>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</si>
  <si>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</si>
  <si>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</si>
  <si>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</si>
  <si>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</si>
  <si>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</si>
  <si>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</si>
  <si>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</si>
  <si>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</si>
  <si>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</si>
  <si>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</si>
  <si>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</si>
  <si>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</si>
  <si>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</si>
  <si>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</si>
  <si>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</si>
  <si>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</si>
  <si>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</si>
  <si>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</si>
  <si>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</si>
  <si>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</si>
  <si>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</si>
  <si>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</si>
  <si>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</si>
  <si>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</si>
  <si>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</si>
  <si>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</si>
  <si>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</si>
  <si>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</si>
  <si>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</si>
  <si>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</si>
  <si>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</si>
  <si>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</si>
  <si>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</si>
  <si>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</si>
  <si>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</si>
  <si>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</si>
  <si>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</si>
  <si>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</si>
  <si>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</si>
  <si>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</si>
  <si>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</si>
  <si>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</si>
  <si>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</si>
  <si>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</si>
  <si>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</si>
  <si>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</si>
  <si>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</si>
  <si>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</si>
  <si>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</si>
  <si>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</si>
  <si>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</si>
  <si>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</si>
  <si>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</si>
  <si>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</si>
  <si>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</si>
  <si>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</si>
  <si>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</si>
  <si>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</si>
  <si>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</si>
  <si>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</si>
  <si>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</si>
  <si>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</si>
  <si>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</si>
  <si>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</si>
  <si>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</si>
  <si>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</si>
  <si>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</si>
  <si>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</si>
  <si>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</si>
  <si>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</si>
  <si>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</si>
  <si>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</si>
  <si>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</si>
  <si>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</si>
  <si>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</si>
  <si>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</si>
  <si>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</si>
  <si>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</si>
  <si>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</si>
  <si>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</si>
  <si>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</si>
  <si>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</si>
  <si>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</si>
  <si>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</si>
  <si>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</si>
  <si>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</si>
  <si>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</si>
  <si>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</si>
  <si>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</si>
  <si>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</si>
  <si>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</si>
  <si>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</si>
  <si>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</si>
  <si>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</si>
  <si>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</si>
  <si>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</si>
  <si>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</si>
  <si>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</si>
  <si>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</si>
  <si>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</si>
  <si>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</si>
  <si>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</si>
  <si>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</si>
  <si>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</si>
  <si>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</si>
  <si>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</si>
  <si>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</si>
  <si>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</si>
  <si>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</si>
  <si>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</si>
  <si>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</si>
  <si>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</si>
  <si>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</si>
  <si>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</si>
  <si>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</si>
  <si>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</si>
  <si>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</si>
  <si>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</si>
  <si>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</si>
  <si>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</si>
  <si>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</si>
  <si>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</si>
  <si>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</si>
  <si>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</si>
  <si>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</si>
  <si>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</si>
  <si>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</si>
  <si>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</si>
  <si>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</si>
  <si>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</si>
  <si>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</si>
  <si>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</si>
  <si>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</si>
  <si>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</si>
  <si>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</si>
  <si>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</si>
  <si>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</si>
  <si>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</si>
  <si>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</si>
  <si>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</si>
  <si>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</si>
  <si>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</si>
  <si>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</si>
  <si>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</si>
  <si>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</si>
  <si>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</si>
  <si>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</si>
  <si>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</si>
  <si>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</si>
  <si>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</si>
  <si>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</si>
  <si>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</si>
  <si>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</si>
  <si>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</si>
  <si>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</si>
  <si>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</si>
  <si>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</si>
  <si>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</si>
  <si>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</si>
  <si>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</si>
  <si>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</si>
  <si>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</si>
  <si>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</si>
  <si>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</si>
  <si>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</si>
  <si>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</si>
  <si>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</si>
  <si>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</si>
  <si>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</si>
  <si>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</si>
  <si>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</si>
  <si>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</si>
  <si>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</si>
  <si>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</si>
  <si>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</si>
  <si>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</si>
  <si>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</si>
  <si>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</si>
  <si>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</si>
  <si>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</si>
  <si>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</si>
  <si>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</si>
  <si>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</si>
  <si>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</si>
  <si>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</si>
  <si>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</si>
  <si>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</si>
  <si>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</si>
  <si>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</si>
  <si>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</si>
  <si>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</si>
  <si>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</si>
  <si>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</si>
  <si>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</si>
  <si>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</si>
  <si>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</si>
  <si>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</si>
  <si>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</si>
  <si>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</si>
  <si>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</si>
  <si>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</si>
  <si>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</si>
  <si>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</si>
  <si>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</si>
  <si>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</si>
  <si>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</si>
  <si>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</si>
  <si>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</si>
  <si>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</si>
  <si>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</si>
  <si>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</si>
  <si>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</si>
  <si>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</si>
  <si>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</si>
  <si>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</si>
  <si>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</si>
  <si>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</si>
  <si>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</si>
  <si>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</si>
  <si>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</si>
  <si>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</si>
  <si>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</si>
  <si>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</si>
  <si>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</si>
  <si>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</si>
  <si>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</si>
  <si>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</si>
  <si>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</si>
  <si>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</si>
  <si>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</si>
  <si>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</si>
  <si>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</si>
  <si>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</si>
  <si>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</si>
  <si>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</si>
  <si>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</si>
  <si>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</si>
  <si>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</si>
  <si>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</si>
  <si>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</si>
  <si>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</si>
  <si>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</si>
  <si>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</si>
  <si>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</si>
  <si>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</si>
  <si>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</si>
  <si>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</si>
  <si>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</si>
  <si>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</si>
  <si>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</si>
  <si>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</si>
  <si>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</si>
  <si>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</si>
  <si>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</si>
  <si>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</si>
  <si>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</si>
  <si>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</si>
  <si>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</si>
  <si>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</si>
  <si>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</si>
  <si>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</si>
  <si>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</si>
  <si>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</si>
  <si>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</si>
  <si>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</si>
  <si>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</si>
  <si>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</si>
  <si>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</si>
  <si>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</si>
  <si>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</si>
  <si>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</si>
  <si>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</si>
  <si>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</si>
  <si>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</si>
  <si>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</si>
  <si>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</si>
  <si>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</si>
  <si>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</si>
  <si>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</si>
  <si>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</si>
  <si>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</si>
  <si>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</si>
  <si>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</si>
  <si>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</si>
  <si>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</si>
  <si>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</si>
  <si>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</si>
  <si>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</si>
  <si>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</si>
  <si>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</si>
  <si>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</si>
  <si>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</si>
  <si>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</si>
  <si>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</si>
  <si>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</si>
  <si>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</si>
  <si>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</si>
  <si>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</si>
  <si>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</si>
  <si>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</si>
  <si>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</si>
  <si>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</si>
  <si>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</si>
  <si>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</si>
  <si>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</si>
  <si>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</si>
  <si>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</si>
  <si>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</si>
  <si>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</si>
  <si>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</si>
  <si>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</si>
  <si>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</si>
  <si>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</si>
  <si>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</si>
  <si>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</si>
  <si>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</si>
  <si>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</si>
  <si>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</si>
  <si>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</si>
  <si>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</si>
  <si>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</si>
  <si>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</si>
  <si>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</si>
  <si>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</si>
  <si>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</si>
  <si>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</si>
  <si>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</si>
  <si>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</si>
  <si>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</si>
  <si>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</si>
  <si>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</si>
  <si>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</si>
  <si>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</si>
  <si>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</si>
  <si>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</si>
  <si>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</si>
  <si>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</si>
  <si>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</si>
  <si>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</si>
  <si>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</si>
  <si>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</si>
  <si>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</si>
  <si>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</si>
  <si>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</si>
  <si>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</si>
  <si>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</si>
  <si>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</si>
  <si>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</si>
  <si>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</si>
  <si>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</si>
  <si>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</si>
  <si>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</si>
  <si>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</si>
  <si>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</si>
  <si>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</si>
  <si>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</si>
  <si>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</si>
  <si>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</si>
  <si>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</si>
  <si>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</si>
  <si>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</si>
  <si>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</si>
  <si>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</si>
  <si>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</si>
  <si>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</si>
  <si>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</si>
  <si>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</si>
  <si>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</si>
  <si>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</si>
  <si>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</si>
  <si>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</si>
  <si>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</si>
  <si>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</si>
  <si>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</si>
  <si>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</si>
  <si>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</si>
  <si>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</si>
  <si>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</si>
  <si>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</si>
  <si>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</si>
  <si>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</si>
  <si>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</si>
  <si>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</si>
  <si>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</si>
  <si>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</si>
  <si>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</si>
  <si>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</si>
  <si>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</si>
  <si>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</si>
  <si>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</si>
  <si>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</si>
  <si>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</si>
  <si>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</si>
  <si>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</si>
  <si>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</si>
  <si>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</si>
  <si>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</si>
  <si>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</si>
  <si>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</si>
  <si>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</si>
  <si>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</si>
  <si>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</si>
  <si>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</si>
  <si>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</si>
  <si>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</si>
  <si>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</si>
  <si>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</si>
  <si>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</si>
  <si>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</si>
  <si>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</si>
  <si>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</si>
  <si>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</si>
  <si>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</si>
  <si>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</si>
  <si>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</si>
  <si>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</si>
  <si>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</si>
  <si>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</si>
  <si>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</si>
  <si>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</si>
  <si>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</si>
  <si>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</si>
  <si>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</si>
  <si>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</si>
  <si>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</si>
  <si>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</si>
  <si>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</si>
  <si>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</si>
  <si>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</si>
  <si>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</si>
  <si>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</si>
  <si>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</si>
  <si>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</si>
  <si>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</si>
  <si>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</si>
  <si>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</si>
  <si>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</si>
  <si>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</si>
  <si>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</si>
  <si>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</si>
  <si>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</si>
  <si>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</si>
  <si>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</si>
  <si>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</si>
  <si>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</si>
  <si>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</si>
  <si>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</si>
  <si>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</si>
  <si>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</si>
  <si>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</si>
  <si>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</si>
  <si>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</si>
  <si>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</si>
  <si>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</si>
  <si>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</si>
  <si>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</si>
  <si>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</si>
  <si>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</si>
  <si>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</si>
  <si>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</si>
  <si>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</si>
  <si>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</si>
  <si>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</si>
  <si>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</si>
  <si>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</si>
  <si>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</si>
  <si>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</si>
  <si>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</si>
  <si>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</si>
  <si>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</si>
  <si>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</si>
  <si>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</si>
  <si>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</si>
  <si>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</si>
  <si>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</si>
  <si>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</si>
  <si>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</si>
  <si>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</si>
  <si>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</si>
  <si>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</si>
  <si>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</si>
  <si>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</si>
  <si>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</si>
  <si>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</si>
  <si>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</si>
  <si>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</si>
  <si>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</si>
  <si>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</si>
  <si>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</si>
  <si>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</si>
  <si>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</si>
  <si>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</si>
  <si>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</si>
  <si>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</si>
  <si>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</si>
  <si>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</si>
  <si>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</si>
  <si>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</si>
  <si>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</si>
  <si>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</si>
  <si>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</si>
  <si>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</si>
  <si>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</si>
  <si>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</si>
  <si>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</si>
  <si>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</si>
  <si>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</si>
  <si>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</si>
  <si>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</si>
  <si>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</si>
  <si>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</si>
  <si>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</si>
  <si>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</si>
  <si>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</si>
  <si>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</si>
  <si>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</si>
  <si>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</si>
  <si>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</si>
  <si>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</si>
  <si>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</si>
  <si>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</si>
  <si>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</si>
  <si>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</si>
  <si>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</si>
  <si>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</si>
  <si>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</si>
  <si>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</si>
  <si>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</si>
  <si>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</si>
  <si>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</si>
  <si>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</si>
  <si>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</si>
  <si>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</si>
  <si>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</si>
  <si>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</si>
  <si>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</si>
  <si>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</si>
  <si>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</si>
  <si>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</si>
  <si>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</si>
  <si>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</si>
  <si>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</si>
  <si>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</si>
  <si>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</si>
  <si>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</si>
  <si>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</si>
  <si>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</si>
  <si>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</si>
  <si>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</si>
  <si>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</si>
  <si>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</si>
  <si>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</si>
  <si>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</si>
  <si>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</si>
  <si>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</si>
  <si>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</si>
  <si>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</si>
  <si>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</si>
  <si>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</si>
  <si>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</si>
  <si>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</si>
  <si>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</si>
  <si>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</si>
  <si>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</si>
  <si>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</si>
  <si>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</si>
  <si>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</si>
  <si>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</si>
  <si>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</si>
  <si>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</si>
  <si>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</si>
  <si>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</si>
  <si>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</si>
  <si>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</si>
  <si>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</si>
  <si>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</si>
  <si>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</si>
  <si>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</si>
  <si>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</si>
  <si>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</si>
  <si>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</si>
  <si>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</si>
  <si>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</si>
  <si>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</si>
  <si>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</si>
  <si>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</si>
  <si>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</si>
  <si>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</si>
  <si>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</si>
  <si>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</si>
  <si>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</si>
  <si>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</si>
  <si>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</si>
  <si>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</si>
  <si>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</si>
  <si>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</si>
  <si>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</si>
  <si>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</si>
  <si>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</si>
  <si>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</si>
  <si>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</si>
  <si>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</si>
  <si>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</si>
  <si>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</si>
  <si>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</si>
  <si>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</si>
  <si>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</si>
  <si>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</si>
  <si>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</si>
  <si>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</si>
  <si>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</si>
  <si>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</si>
  <si>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</si>
  <si>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</si>
  <si>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</si>
  <si>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</si>
  <si>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</si>
  <si>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</si>
  <si>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</si>
  <si>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</si>
  <si>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</si>
  <si>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</si>
  <si>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</si>
  <si>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</si>
  <si>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</si>
  <si>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</si>
  <si>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</si>
  <si>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</si>
  <si>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</si>
  <si>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</si>
  <si>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</si>
  <si>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</si>
  <si>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</si>
  <si>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</si>
  <si>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</si>
  <si>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</si>
  <si>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</si>
  <si>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</si>
  <si>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</si>
  <si>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</si>
  <si>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</si>
  <si>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</si>
  <si>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</si>
  <si>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</si>
  <si>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</si>
  <si>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</si>
  <si>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</si>
  <si>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</si>
  <si>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</si>
  <si>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</si>
  <si>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</si>
  <si>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</si>
  <si>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</si>
  <si>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</si>
  <si>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</si>
  <si>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</si>
  <si>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</si>
  <si>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</si>
  <si>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</si>
  <si>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</si>
  <si>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</si>
  <si>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</si>
  <si>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</si>
  <si>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</si>
  <si>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</si>
  <si>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</si>
  <si>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</si>
  <si>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</si>
  <si>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</si>
  <si>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</si>
  <si>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</si>
  <si>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</si>
  <si>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</si>
  <si>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</si>
  <si>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</si>
  <si>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</si>
  <si>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</si>
  <si>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</si>
  <si>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</si>
  <si>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</si>
  <si>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</si>
  <si>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</si>
  <si>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</si>
  <si>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</si>
  <si>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</si>
  <si>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</si>
  <si>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</si>
  <si>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</si>
  <si>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</si>
  <si>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</si>
  <si>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</si>
  <si>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</si>
  <si>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</si>
  <si>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</si>
  <si>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</si>
  <si>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</si>
  <si>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</si>
  <si>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</si>
  <si>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</si>
  <si>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</si>
  <si>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</si>
  <si>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</si>
  <si>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</si>
  <si>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</si>
  <si>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</si>
  <si>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</si>
  <si>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</si>
  <si>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</si>
  <si>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</si>
  <si>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</si>
  <si>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</si>
  <si>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</si>
  <si>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</si>
  <si>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</si>
  <si>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</si>
  <si>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</si>
  <si>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</si>
  <si>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</si>
  <si>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</si>
  <si>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</si>
  <si>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</si>
  <si>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</si>
  <si>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</si>
  <si>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</si>
  <si>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</si>
  <si>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</si>
  <si>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</si>
  <si>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</si>
  <si>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</si>
  <si>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</si>
  <si>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</si>
  <si>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</si>
  <si>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</si>
  <si>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</si>
  <si>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</si>
  <si>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</si>
  <si>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</si>
  <si>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</si>
  <si>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</si>
  <si>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</si>
  <si>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</si>
  <si>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</si>
  <si>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</si>
  <si>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</si>
  <si>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</si>
  <si>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</si>
  <si>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</si>
  <si>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</si>
  <si>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</si>
  <si>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</si>
  <si>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</si>
  <si>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</si>
  <si>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</si>
  <si>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</si>
  <si>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</si>
  <si>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</si>
  <si>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</si>
  <si>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</si>
  <si>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</si>
  <si>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</si>
  <si>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</si>
  <si>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</si>
  <si>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</si>
  <si>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</si>
  <si>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</si>
  <si>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</si>
  <si>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</si>
  <si>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</si>
  <si>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</si>
  <si>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</si>
  <si>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</si>
  <si>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</si>
  <si>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</si>
  <si>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</si>
  <si>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</si>
  <si>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</si>
  <si>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</si>
  <si>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</si>
  <si>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</si>
  <si>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</si>
  <si>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</si>
  <si>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</si>
  <si>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</si>
  <si>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</si>
  <si>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</si>
  <si>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</si>
  <si>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</si>
  <si>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</si>
  <si>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</si>
  <si>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</si>
  <si>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</si>
  <si>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</si>
  <si>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</si>
  <si>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</si>
  <si>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</si>
  <si>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</si>
  <si>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</si>
  <si>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</si>
  <si>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</si>
  <si>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</si>
  <si>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</si>
  <si>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</si>
  <si>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</si>
  <si>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</si>
  <si>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</si>
  <si>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</si>
  <si>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</si>
  <si>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</si>
  <si>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</si>
  <si>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</si>
  <si>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</si>
  <si>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</si>
  <si>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</si>
  <si>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</si>
  <si>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</si>
  <si>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</si>
  <si>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</si>
  <si>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</si>
  <si>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</si>
  <si>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</si>
  <si>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</si>
  <si>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</si>
  <si>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</si>
  <si>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</si>
  <si>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</si>
  <si>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</si>
  <si>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</si>
  <si>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</si>
  <si>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</si>
  <si>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</si>
  <si>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</si>
  <si>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</si>
  <si>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</si>
  <si>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</si>
  <si>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</si>
  <si>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</si>
  <si>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</si>
  <si>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</si>
  <si>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</si>
  <si>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</si>
  <si>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</si>
  <si>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</si>
  <si>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</si>
  <si>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</si>
  <si>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</si>
  <si>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</si>
  <si>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</si>
  <si>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</si>
  <si>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</si>
  <si>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</si>
  <si>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</si>
  <si>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</si>
  <si>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</si>
  <si>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</si>
  <si>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</si>
  <si>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</si>
  <si>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</si>
  <si>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</si>
  <si>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</si>
  <si>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</si>
  <si>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</si>
  <si>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</si>
  <si>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</si>
  <si>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</si>
  <si>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</si>
  <si>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</si>
  <si>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</si>
  <si>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</si>
  <si>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</si>
  <si>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</si>
  <si>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</si>
  <si>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</si>
  <si>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</si>
  <si>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</si>
  <si>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</si>
  <si>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</si>
  <si>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</si>
  <si>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</si>
  <si>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</si>
  <si>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</si>
  <si>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</si>
  <si>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</si>
  <si>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</si>
  <si>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</si>
  <si>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</si>
  <si>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</si>
  <si>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</si>
  <si>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</si>
  <si>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</si>
  <si>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</si>
  <si>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</si>
  <si>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</si>
  <si>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</si>
  <si>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</si>
  <si>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</si>
  <si>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</si>
  <si>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</si>
  <si>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</si>
  <si>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</si>
  <si>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</si>
  <si>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</si>
  <si>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</si>
  <si>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</si>
  <si>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</si>
  <si>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</si>
  <si>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</si>
  <si>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</si>
  <si>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</si>
  <si>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</si>
  <si>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</si>
  <si>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</si>
  <si>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</si>
  <si>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</si>
  <si>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</si>
  <si>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</si>
  <si>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</si>
  <si>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</si>
  <si>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</si>
  <si>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</si>
  <si>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</si>
  <si>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</si>
  <si>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</si>
  <si>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</si>
  <si>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</si>
  <si>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</si>
  <si>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</si>
  <si>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</si>
  <si>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</si>
  <si>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</si>
  <si>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</si>
  <si>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</si>
  <si>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</si>
  <si>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</si>
  <si>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</si>
  <si>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</si>
  <si>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</si>
  <si>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</si>
  <si>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</si>
  <si>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</si>
  <si>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</si>
  <si>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</si>
  <si>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</si>
  <si>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</si>
  <si>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</si>
  <si>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</si>
  <si>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</si>
  <si>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</si>
  <si>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</si>
  <si>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</si>
  <si>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</si>
  <si>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</si>
  <si>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</si>
  <si>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</si>
  <si>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</si>
  <si>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</si>
  <si>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</si>
  <si>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</si>
  <si>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</si>
  <si>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</si>
  <si>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</si>
  <si>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</si>
  <si>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</si>
  <si>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</si>
  <si>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</si>
  <si>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</si>
  <si>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</si>
  <si>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</si>
  <si>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</si>
  <si>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</si>
  <si>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</si>
  <si>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</si>
  <si>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</si>
  <si>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</si>
  <si>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</si>
  <si>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</si>
  <si>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</si>
  <si>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</si>
  <si>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</si>
  <si>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</si>
  <si>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</si>
  <si>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</si>
  <si>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</si>
  <si>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</si>
  <si>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</si>
  <si>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</si>
  <si>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</si>
  <si>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</si>
  <si>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</si>
  <si>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</si>
  <si>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</si>
  <si>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</si>
  <si>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</si>
  <si>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</si>
  <si>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</si>
  <si>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</si>
  <si>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</si>
  <si>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</si>
  <si>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</si>
  <si>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</si>
  <si>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</si>
  <si>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</si>
  <si>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</si>
  <si>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</si>
  <si>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</si>
  <si>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</si>
  <si>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</si>
  <si>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</si>
  <si>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</si>
  <si>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</si>
  <si>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</si>
  <si>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</si>
  <si>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</si>
  <si>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</si>
  <si>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</si>
  <si>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</si>
  <si>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</si>
  <si>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</si>
  <si>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</si>
  <si>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</si>
  <si>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</si>
  <si>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</si>
  <si>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</si>
  <si>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</si>
  <si>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</si>
  <si>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</si>
  <si>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</si>
  <si>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</si>
  <si>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</si>
  <si>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</si>
  <si>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</si>
  <si>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</si>
  <si>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</si>
  <si>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</si>
  <si>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</si>
  <si>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</si>
  <si>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</si>
  <si>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</si>
  <si>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</si>
  <si>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</si>
  <si>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</si>
  <si>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</si>
  <si>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</si>
  <si>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</si>
  <si>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</si>
  <si>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</si>
  <si>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</si>
  <si>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</si>
  <si>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</si>
  <si>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</si>
  <si>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</si>
  <si>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</si>
  <si>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</si>
  <si>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</si>
  <si>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</si>
  <si>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</si>
  <si>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</si>
  <si>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</si>
  <si>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</si>
  <si>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</si>
  <si>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</si>
  <si>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</si>
  <si>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</si>
  <si>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</si>
  <si>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</si>
  <si>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</si>
  <si>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</si>
  <si>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</si>
  <si>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</si>
  <si>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</si>
  <si>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</si>
  <si>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</si>
  <si>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</si>
  <si>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</si>
  <si>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</si>
  <si>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</si>
  <si>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</si>
  <si>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</si>
  <si>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</si>
  <si>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</si>
  <si>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</si>
  <si>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</si>
  <si>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</si>
  <si>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</si>
  <si>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</si>
  <si>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</si>
  <si>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</si>
  <si>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</si>
  <si>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</si>
  <si>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</si>
  <si>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</si>
  <si>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</si>
  <si>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</si>
  <si>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</si>
  <si>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</si>
  <si>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</si>
  <si>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</si>
  <si>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</si>
  <si>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</si>
  <si>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</si>
  <si>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</si>
  <si>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</si>
  <si>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</si>
  <si>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</si>
  <si>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</si>
  <si>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</si>
  <si>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</si>
  <si>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</si>
  <si>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</si>
  <si>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</si>
  <si>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</si>
  <si>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</si>
  <si>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</si>
  <si>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</si>
  <si>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</si>
  <si>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</si>
  <si>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</si>
  <si>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</si>
  <si>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</si>
  <si>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</si>
  <si>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</si>
  <si>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</si>
  <si>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</si>
  <si>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</si>
  <si>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</si>
  <si>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</si>
  <si>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</si>
  <si>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</si>
  <si>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</si>
  <si>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</si>
  <si>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</si>
  <si>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</si>
  <si>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</si>
  <si>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</si>
  <si>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</si>
  <si>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</si>
  <si>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</si>
  <si>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</si>
  <si>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</si>
  <si>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</si>
  <si>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</si>
  <si>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</si>
  <si>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</si>
  <si>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</si>
  <si>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</si>
  <si>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</si>
  <si>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</si>
  <si>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</si>
  <si>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</si>
  <si>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</si>
  <si>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</si>
  <si>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</si>
  <si>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</si>
  <si>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</si>
  <si>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</si>
  <si>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</si>
  <si>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</si>
  <si>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</si>
  <si>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</si>
  <si>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</si>
  <si>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</si>
  <si>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</si>
  <si>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</si>
  <si>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</si>
  <si>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</si>
  <si>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</si>
  <si>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</si>
  <si>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</si>
  <si>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</si>
  <si>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</si>
  <si>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</si>
  <si>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</si>
  <si>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</si>
  <si>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</si>
  <si>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</si>
  <si>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</si>
  <si>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</si>
  <si>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</si>
  <si>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</si>
  <si>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</si>
  <si>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</si>
  <si>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</si>
  <si>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</si>
  <si>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</si>
  <si>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</si>
  <si>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</si>
  <si>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</si>
  <si>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</si>
  <si>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</si>
  <si>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</si>
  <si>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</si>
  <si>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</si>
  <si>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</si>
  <si>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</si>
  <si>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</si>
  <si>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</si>
  <si>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</si>
  <si>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</si>
  <si>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</si>
  <si>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</si>
  <si>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</si>
  <si>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</si>
  <si>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</si>
  <si>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</si>
  <si>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</si>
  <si>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</si>
  <si>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</si>
  <si>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</si>
  <si>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</si>
  <si>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</si>
  <si>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</si>
  <si>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</si>
  <si>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</si>
  <si>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</si>
  <si>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</si>
  <si>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</si>
  <si>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</si>
  <si>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</si>
  <si>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</si>
  <si>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</si>
  <si>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</si>
  <si>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</si>
  <si>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</si>
  <si>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</si>
  <si>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</si>
  <si>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</si>
  <si>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</si>
  <si>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</si>
  <si>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</si>
  <si>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</si>
  <si>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</si>
  <si>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</si>
  <si>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</si>
  <si>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</si>
  <si>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</si>
  <si>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</si>
  <si>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</si>
  <si>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</si>
  <si>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</si>
  <si>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</si>
  <si>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</si>
  <si>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</si>
  <si>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</si>
  <si>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</si>
  <si>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</si>
  <si>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</si>
  <si>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</si>
  <si>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</si>
  <si>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</si>
  <si>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</si>
  <si>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</si>
  <si>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</si>
  <si>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</si>
  <si>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</si>
  <si>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</si>
  <si>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</si>
  <si>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</si>
  <si>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</si>
  <si>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</si>
  <si>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</si>
  <si>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</si>
  <si>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</si>
  <si>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</si>
  <si>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</si>
  <si>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</si>
  <si>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</si>
  <si>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</si>
  <si>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</si>
  <si>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</si>
  <si>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</si>
  <si>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</si>
  <si>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</si>
  <si>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</si>
  <si>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</si>
  <si>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</si>
  <si>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</si>
  <si>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</si>
  <si>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</si>
  <si>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</si>
  <si>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</si>
  <si>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</si>
  <si>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</si>
  <si>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</si>
  <si>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</si>
  <si>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</si>
  <si>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</si>
  <si>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</si>
  <si>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</si>
  <si>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</si>
  <si>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</si>
  <si>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</si>
  <si>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</si>
  <si>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</si>
  <si>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</si>
  <si>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</si>
  <si>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</si>
  <si>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</si>
  <si>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</si>
  <si>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</si>
  <si>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</si>
  <si>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</si>
  <si>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</si>
  <si>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</si>
  <si>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</si>
  <si>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</si>
  <si>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</si>
  <si>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</si>
  <si>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</si>
  <si>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</si>
  <si>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</si>
  <si>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</si>
  <si>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</si>
  <si>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</si>
  <si>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</si>
  <si>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</si>
  <si>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</si>
  <si>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</si>
  <si>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</si>
  <si>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</si>
  <si>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</si>
  <si>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</si>
  <si>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</si>
  <si>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</si>
  <si>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</si>
  <si>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</si>
  <si>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</si>
  <si>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</si>
  <si>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</si>
  <si>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</si>
  <si>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</si>
  <si>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</si>
  <si>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</si>
  <si>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</si>
  <si>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</si>
  <si>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</si>
  <si>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</si>
  <si>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</si>
  <si>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</si>
  <si>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</si>
  <si>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</si>
  <si>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</si>
  <si>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</si>
  <si>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</si>
  <si>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</si>
  <si>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</si>
  <si>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</si>
  <si>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</si>
  <si>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</si>
  <si>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</si>
  <si>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</si>
  <si>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</si>
  <si>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</si>
  <si>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</si>
  <si>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</si>
  <si>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</si>
  <si>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</si>
  <si>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</si>
  <si>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</si>
  <si>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</si>
  <si>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</si>
  <si>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</si>
  <si>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</si>
  <si>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</si>
  <si>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</si>
  <si>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</si>
  <si>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</si>
  <si>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</si>
  <si>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</si>
  <si>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</si>
  <si>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</si>
  <si>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</si>
  <si>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</si>
  <si>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</si>
  <si>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</si>
  <si>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</si>
  <si>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</si>
  <si>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</si>
  <si>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</si>
  <si>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</si>
  <si>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</si>
  <si>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</si>
  <si>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</si>
  <si>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</si>
  <si>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</si>
  <si>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</si>
  <si>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</si>
  <si>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</si>
  <si>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</si>
  <si>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</si>
  <si>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</si>
  <si>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</si>
  <si>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</si>
  <si>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</si>
  <si>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</si>
  <si>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</si>
  <si>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</si>
  <si>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</si>
  <si>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</si>
  <si>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</si>
  <si>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</si>
  <si>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</si>
  <si>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</si>
  <si>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</si>
  <si>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</si>
  <si>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</si>
  <si>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</si>
  <si>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</si>
  <si>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</si>
  <si>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</si>
  <si>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</si>
  <si>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</si>
  <si>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</si>
  <si>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</si>
  <si>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</si>
  <si>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</si>
  <si>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</si>
  <si>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</si>
  <si>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</si>
  <si>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</si>
  <si>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</si>
  <si>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</si>
  <si>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</si>
  <si>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</si>
  <si>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</si>
  <si>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</si>
  <si>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</si>
  <si>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</si>
  <si>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</si>
  <si>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</si>
  <si>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</si>
  <si>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</si>
  <si>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</si>
  <si>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</si>
  <si>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</si>
  <si>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</si>
  <si>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</si>
  <si>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</si>
  <si>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</si>
  <si>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</si>
  <si>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</si>
  <si>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</si>
  <si>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</si>
  <si>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</si>
  <si>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</si>
  <si>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</si>
  <si>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</si>
  <si>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</si>
  <si>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</si>
  <si>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</si>
  <si>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</si>
  <si>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</si>
  <si>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</si>
  <si>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</si>
  <si>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</si>
  <si>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</si>
  <si>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</si>
  <si>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</si>
  <si>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</si>
  <si>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</si>
  <si>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</si>
  <si>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</si>
  <si>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</si>
  <si>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</si>
  <si>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</si>
  <si>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</si>
  <si>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</si>
  <si>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</si>
  <si>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</si>
  <si>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</si>
  <si>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</si>
  <si>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</si>
  <si>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</si>
  <si>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</si>
  <si>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</si>
  <si>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</si>
  <si>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</si>
  <si>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</si>
  <si>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</si>
  <si>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</si>
  <si>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</si>
  <si>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</si>
  <si>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</si>
  <si>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</si>
  <si>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</si>
  <si>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</si>
  <si>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</si>
  <si>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</si>
  <si>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</si>
  <si>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</si>
  <si>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</si>
  <si>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</si>
  <si>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</si>
  <si>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</si>
  <si>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</si>
  <si>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</si>
  <si>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</si>
  <si>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</si>
  <si>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</si>
  <si>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</si>
  <si>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</si>
  <si>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</si>
  <si>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</si>
  <si>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</si>
  <si>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</si>
  <si>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</si>
  <si>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</si>
  <si>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</si>
  <si>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</si>
  <si>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</si>
  <si>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</si>
  <si>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</si>
  <si>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</si>
  <si>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</si>
  <si>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</si>
  <si>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</si>
  <si>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</si>
  <si>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</si>
  <si>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</si>
  <si>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</si>
  <si>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</si>
  <si>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</si>
  <si>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</si>
  <si>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</si>
  <si>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</si>
  <si>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</si>
  <si>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</si>
  <si>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</si>
  <si>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</si>
  <si>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</si>
  <si>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</si>
  <si>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</si>
  <si>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</si>
  <si>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</si>
  <si>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</si>
  <si>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</si>
  <si>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</si>
  <si>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</si>
  <si>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</si>
  <si>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</si>
  <si>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</si>
  <si>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</si>
  <si>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</si>
  <si>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</si>
  <si>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</si>
  <si>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</si>
  <si>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</si>
  <si>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</si>
  <si>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</si>
  <si>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</si>
  <si>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</si>
  <si>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</si>
  <si>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</si>
  <si>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</si>
  <si>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</si>
  <si>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</si>
  <si>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</si>
  <si>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</si>
  <si>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</si>
  <si>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</si>
  <si>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</si>
  <si>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</si>
  <si>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</si>
  <si>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</si>
  <si>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</si>
  <si>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</si>
  <si>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</si>
  <si>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</si>
  <si>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</si>
  <si>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</si>
  <si>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</si>
  <si>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</si>
  <si>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</si>
  <si>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</si>
  <si>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</si>
  <si>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</si>
  <si>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</si>
  <si>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</si>
  <si>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</si>
  <si>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</si>
  <si>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</si>
  <si>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</si>
  <si>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</si>
  <si>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</si>
  <si>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</si>
  <si>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</si>
  <si>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</si>
  <si>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</si>
  <si>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</si>
  <si>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</si>
  <si>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</si>
  <si>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</si>
  <si>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</si>
  <si>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</si>
  <si>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</si>
  <si>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</si>
  <si>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</si>
  <si>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</si>
  <si>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</si>
  <si>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</si>
  <si>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</si>
  <si>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</si>
  <si>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</si>
  <si>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</si>
  <si>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</si>
  <si>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</si>
  <si>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</si>
  <si>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</si>
  <si>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</si>
  <si>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</si>
  <si>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</si>
  <si>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</si>
  <si>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</si>
  <si>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</si>
  <si>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</si>
  <si>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</si>
  <si>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</si>
  <si>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</si>
  <si>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</si>
  <si>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</si>
  <si>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</si>
  <si>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</si>
  <si>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</si>
  <si>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</si>
  <si>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</si>
  <si>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</si>
  <si>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</si>
  <si>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</si>
  <si>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</si>
  <si>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</si>
  <si>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</si>
  <si>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</si>
  <si>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</si>
  <si>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</si>
  <si>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</si>
  <si>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</si>
  <si>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</si>
  <si>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</si>
  <si>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</si>
  <si>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</si>
  <si>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</si>
  <si>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</si>
  <si>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</si>
  <si>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</si>
  <si>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</si>
  <si>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</si>
  <si>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</si>
  <si>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</si>
  <si>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</si>
  <si>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</si>
  <si>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</si>
  <si>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</si>
  <si>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</si>
  <si>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</si>
  <si>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</si>
  <si>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</si>
  <si>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</si>
  <si>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</si>
  <si>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</si>
  <si>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</si>
  <si>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</si>
  <si>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</si>
  <si>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</si>
  <si>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</si>
  <si>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</si>
  <si>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</si>
  <si>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</si>
  <si>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</si>
  <si>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</si>
  <si>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</si>
  <si>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</si>
  <si>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</si>
  <si>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</si>
  <si>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</si>
  <si>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</si>
  <si>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</si>
  <si>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</si>
  <si>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</si>
  <si>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</si>
  <si>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</si>
  <si>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</si>
  <si>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</si>
  <si>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</si>
  <si>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</si>
  <si>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</si>
  <si>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</si>
  <si>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</si>
  <si>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</si>
  <si>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</si>
  <si>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</si>
  <si>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</si>
  <si>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</si>
  <si>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</si>
  <si>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</si>
  <si>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</si>
  <si>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</si>
  <si>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</si>
  <si>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</si>
  <si>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</si>
  <si>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</si>
  <si>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</si>
  <si>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</si>
  <si>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</si>
  <si>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</si>
  <si>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</si>
  <si>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</si>
  <si>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</si>
  <si>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</si>
  <si>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</si>
  <si>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</si>
  <si>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</si>
  <si>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</si>
  <si>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</si>
  <si>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</si>
  <si>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</si>
  <si>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</si>
  <si>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</si>
  <si>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</si>
  <si>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</si>
  <si>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</si>
  <si>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</si>
  <si>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</si>
  <si>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</si>
  <si>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</si>
  <si>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</si>
  <si>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</si>
  <si>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</si>
  <si>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</si>
  <si>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</si>
  <si>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</si>
  <si>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</si>
  <si>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</si>
  <si>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</si>
  <si>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</si>
  <si>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</si>
  <si>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</si>
  <si>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</si>
  <si>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</si>
  <si>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</si>
  <si>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</si>
  <si>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</si>
  <si>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</si>
  <si>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</si>
  <si>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</si>
  <si>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</si>
  <si>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</si>
  <si>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</si>
  <si>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</si>
  <si>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</si>
  <si>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</si>
  <si>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</si>
  <si>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</si>
  <si>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</si>
  <si>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</si>
  <si>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</si>
  <si>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</si>
  <si>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</si>
  <si>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</si>
  <si>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</si>
  <si>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</si>
  <si>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</si>
  <si>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</si>
  <si>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</si>
  <si>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</si>
  <si>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</si>
  <si>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</si>
  <si>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</si>
  <si>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</si>
  <si>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</si>
  <si>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</si>
  <si>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</si>
  <si>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</si>
  <si>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</si>
  <si>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</si>
  <si>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</si>
  <si>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</si>
  <si>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</si>
  <si>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</si>
  <si>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</si>
  <si>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</si>
  <si>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</si>
  <si>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</si>
  <si>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</si>
  <si>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</si>
  <si>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</si>
  <si>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</si>
  <si>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</si>
  <si>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</si>
  <si>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</si>
  <si>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</si>
  <si>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</si>
  <si>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</si>
  <si>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</si>
  <si>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</si>
  <si>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</si>
  <si>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</si>
  <si>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</si>
  <si>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</si>
  <si>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</si>
  <si>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</si>
  <si>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</si>
  <si>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</si>
  <si>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</si>
  <si>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</si>
  <si>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</si>
  <si>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</si>
  <si>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</si>
  <si>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</si>
  <si>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</si>
  <si>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</si>
  <si>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</si>
  <si>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</si>
  <si>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</si>
  <si>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</si>
  <si>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</si>
  <si>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</si>
  <si>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</si>
  <si>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</si>
  <si>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</si>
  <si>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</si>
  <si>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</si>
  <si>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</si>
  <si>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</si>
  <si>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</si>
  <si>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</si>
  <si>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</si>
  <si>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</si>
  <si>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</si>
  <si>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</si>
  <si>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</si>
  <si>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</si>
  <si>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</si>
  <si>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</si>
  <si>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</si>
  <si>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</si>
  <si>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</si>
  <si>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</si>
  <si>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</si>
  <si>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</si>
  <si>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</si>
  <si>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</si>
  <si>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</si>
  <si>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</si>
  <si>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</si>
  <si>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</si>
  <si>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</si>
  <si>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</si>
  <si>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</si>
  <si>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</si>
  <si>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</si>
  <si>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</si>
  <si>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</si>
  <si>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</si>
  <si>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</si>
  <si>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</si>
  <si>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</si>
  <si>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</si>
  <si>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</si>
  <si>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</si>
  <si>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</si>
  <si>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</si>
  <si>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</si>
  <si>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</si>
  <si>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</si>
  <si>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</si>
  <si>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</si>
  <si>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</si>
  <si>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</si>
  <si>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</si>
  <si>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</si>
  <si>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</si>
  <si>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</si>
  <si>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</si>
  <si>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</si>
  <si>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</si>
  <si>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</si>
  <si>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</si>
  <si>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</si>
  <si>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</si>
  <si>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</si>
  <si>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</si>
  <si>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</si>
  <si>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</si>
  <si>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</si>
  <si>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</si>
  <si>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</si>
  <si>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</si>
  <si>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</si>
  <si>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</si>
  <si>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</si>
  <si>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</si>
  <si>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</si>
  <si>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</si>
  <si>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</si>
  <si>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</si>
  <si>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</si>
  <si>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</si>
  <si>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</si>
  <si>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</si>
  <si>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</si>
  <si>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</si>
  <si>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</si>
  <si>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</si>
  <si>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</si>
  <si>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</si>
  <si>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</si>
  <si>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</si>
  <si>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</si>
  <si>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</si>
  <si>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</si>
  <si>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</si>
  <si>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</si>
  <si>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</si>
  <si>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</si>
  <si>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</si>
  <si>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</si>
  <si>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</si>
  <si>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</si>
  <si>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</si>
  <si>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</si>
  <si>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</si>
  <si>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</si>
  <si>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</si>
  <si>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</si>
  <si>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</si>
  <si>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</si>
  <si>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</si>
  <si>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</si>
  <si>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</si>
  <si>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</si>
  <si>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</si>
  <si>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</si>
  <si>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</si>
  <si>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</si>
  <si>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</si>
  <si>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</si>
  <si>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</si>
  <si>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</si>
  <si>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</si>
  <si>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</si>
  <si>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</si>
  <si>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</si>
  <si>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</si>
  <si>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</si>
  <si>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</si>
  <si>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</si>
  <si>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</si>
  <si>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</si>
  <si>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</si>
  <si>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</si>
  <si>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</si>
  <si>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</si>
  <si>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</si>
  <si>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</si>
  <si>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</si>
  <si>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</si>
  <si>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</si>
  <si>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</si>
  <si>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</si>
  <si>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</si>
  <si>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</si>
  <si>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</si>
  <si>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</si>
  <si>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</si>
  <si>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</si>
  <si>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</si>
  <si>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</si>
  <si>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</si>
  <si>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</si>
  <si>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</si>
  <si>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</si>
  <si>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</si>
  <si>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</si>
  <si>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</si>
  <si>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</si>
  <si>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</si>
  <si>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</si>
  <si>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</si>
  <si>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</si>
  <si>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</si>
  <si>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</si>
  <si>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</si>
  <si>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</si>
  <si>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</si>
  <si>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</si>
  <si>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</si>
  <si>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</si>
  <si>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</si>
  <si>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</si>
  <si>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</si>
  <si>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</si>
  <si>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</si>
  <si>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</si>
  <si>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</si>
  <si>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</si>
  <si>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</si>
  <si>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</si>
  <si>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</si>
  <si>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</si>
  <si>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</si>
  <si>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</si>
  <si>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</si>
  <si>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</si>
  <si>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</si>
  <si>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</si>
  <si>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</si>
  <si>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</si>
  <si>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</si>
  <si>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</si>
  <si>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</si>
  <si>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</si>
  <si>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</si>
  <si>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</si>
  <si>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</si>
  <si>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</si>
  <si>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</si>
  <si>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</si>
  <si>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</si>
  <si>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</si>
  <si>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</si>
  <si>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</si>
  <si>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</si>
  <si>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</si>
  <si>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</si>
  <si>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</si>
  <si>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</si>
  <si>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</si>
  <si>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</si>
  <si>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</si>
  <si>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</si>
  <si>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</si>
  <si>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</si>
  <si>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</si>
  <si>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</si>
  <si>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</si>
  <si>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</si>
  <si>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</si>
  <si>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</si>
  <si>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</si>
  <si>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</si>
  <si>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</si>
  <si>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</si>
  <si>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</si>
  <si>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</si>
  <si>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</si>
  <si>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</si>
  <si>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</si>
  <si>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</si>
  <si>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</si>
  <si>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</si>
  <si>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</si>
  <si>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</si>
  <si>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</si>
  <si>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</si>
  <si>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</si>
  <si>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</si>
  <si>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</si>
  <si>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</si>
  <si>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</si>
  <si>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</si>
  <si>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</si>
  <si>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</si>
  <si>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</si>
  <si>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</si>
  <si>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</si>
  <si>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</si>
  <si>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</si>
  <si>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</si>
  <si>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</si>
  <si>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</si>
  <si>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</si>
  <si>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</si>
  <si>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</si>
  <si>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</si>
  <si>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</si>
  <si>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</si>
  <si>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</si>
  <si>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</si>
  <si>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</si>
  <si>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</si>
  <si>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</si>
  <si>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</si>
  <si>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</si>
  <si>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</si>
  <si>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</si>
  <si>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</si>
  <si>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</si>
  <si>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</si>
  <si>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</si>
  <si>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</si>
  <si>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</si>
  <si>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</si>
  <si>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</si>
  <si>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</si>
  <si>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</si>
  <si>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</si>
  <si>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</si>
  <si>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</si>
  <si>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</si>
  <si>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</si>
  <si>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</si>
  <si>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</si>
  <si>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</si>
  <si>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</si>
  <si>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</si>
  <si>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</si>
  <si>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</si>
  <si>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</si>
  <si>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</si>
  <si>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</si>
  <si>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</si>
  <si>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</si>
  <si>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</si>
  <si>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</si>
  <si>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</si>
  <si>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</si>
  <si>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</si>
  <si>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</si>
  <si>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</si>
  <si>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</si>
  <si>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</si>
  <si>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</si>
  <si>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</si>
  <si>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</si>
  <si>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</si>
  <si>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</si>
  <si>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</si>
  <si>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</si>
  <si>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</si>
  <si>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</si>
  <si>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</si>
  <si>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</si>
  <si>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</si>
  <si>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</si>
  <si>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</si>
  <si>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</si>
  <si>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</si>
  <si>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</si>
  <si>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</si>
  <si>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</si>
  <si>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</si>
  <si>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</si>
  <si>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</si>
  <si>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</si>
  <si>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</si>
  <si>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</si>
  <si>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</si>
  <si>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</si>
  <si>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</si>
  <si>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</si>
  <si>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</si>
  <si>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</si>
  <si>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</si>
  <si>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</si>
  <si>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</si>
  <si>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</si>
  <si>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</si>
  <si>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</si>
  <si>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</si>
  <si>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</si>
  <si>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</si>
  <si>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</si>
  <si>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</si>
  <si>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</si>
  <si>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</si>
  <si>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</si>
  <si>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</si>
  <si>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</si>
  <si>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</si>
  <si>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</si>
  <si>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</si>
  <si>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</si>
  <si>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</si>
  <si>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</si>
  <si>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</si>
  <si>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</si>
  <si>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</si>
  <si>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</si>
  <si>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</si>
  <si>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</si>
  <si>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</si>
  <si>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</si>
  <si>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</si>
  <si>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</si>
  <si>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</si>
  <si>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</si>
  <si>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</si>
  <si>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</si>
  <si>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</si>
  <si>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</si>
  <si>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</si>
  <si>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</si>
  <si>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</si>
  <si>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</si>
  <si>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</si>
  <si>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</si>
  <si>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</si>
  <si>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</si>
  <si>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</si>
  <si>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</si>
  <si>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</si>
  <si>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</si>
  <si>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</si>
  <si>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</si>
  <si>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</si>
  <si>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</si>
  <si>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</si>
  <si>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</si>
  <si>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</si>
  <si>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</si>
  <si>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</si>
  <si>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</si>
  <si>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</si>
  <si>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</si>
  <si>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</si>
  <si>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</si>
  <si>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</si>
  <si>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</si>
  <si>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</si>
  <si>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</si>
  <si>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</si>
  <si>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</si>
  <si>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</si>
  <si>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</si>
  <si>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</si>
  <si>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</si>
  <si>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</si>
  <si>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</si>
  <si>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</si>
  <si>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</si>
  <si>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</si>
  <si>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</si>
  <si>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</si>
  <si>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</si>
  <si>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</si>
  <si>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</si>
  <si>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</si>
  <si>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</si>
  <si>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</si>
  <si>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</si>
  <si>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</si>
  <si>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</si>
  <si>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</si>
  <si>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</si>
  <si>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</si>
  <si>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</si>
  <si>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</si>
  <si>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</si>
  <si>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</si>
  <si>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</si>
  <si>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</si>
  <si>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</si>
  <si>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</si>
  <si>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</si>
  <si>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</si>
  <si>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</si>
  <si>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</si>
  <si>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</si>
  <si>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</si>
  <si>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</si>
  <si>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</si>
  <si>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</si>
  <si>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</si>
  <si>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</si>
  <si>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</si>
  <si>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</si>
  <si>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</si>
  <si>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</si>
  <si>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</si>
  <si>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</si>
  <si>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</si>
  <si>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</si>
  <si>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</si>
  <si>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</si>
  <si>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</si>
  <si>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</si>
  <si>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</si>
  <si>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</si>
  <si>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</si>
  <si>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</si>
  <si>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</si>
  <si>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</si>
  <si>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</si>
  <si>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</si>
  <si>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</si>
  <si>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</si>
  <si>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</si>
  <si>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</si>
  <si>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</si>
  <si>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</si>
  <si>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</si>
  <si>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</si>
  <si>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</si>
  <si>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</si>
  <si>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</si>
  <si>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</si>
  <si>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</si>
  <si>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</si>
  <si>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</si>
  <si>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</si>
  <si>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</si>
  <si>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</si>
  <si>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</si>
  <si>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</si>
  <si>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</si>
  <si>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</si>
  <si>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</si>
  <si>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</si>
  <si>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</si>
  <si>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</si>
  <si>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</si>
  <si>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</si>
  <si>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</si>
  <si>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</si>
  <si>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</si>
  <si>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</si>
  <si>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</si>
  <si>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</si>
  <si>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</si>
  <si>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</si>
  <si>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</si>
  <si>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</si>
  <si>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</si>
  <si>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</si>
  <si>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</si>
  <si>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</si>
  <si>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</si>
  <si>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</si>
  <si>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</si>
  <si>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</si>
  <si>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</si>
  <si>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</si>
  <si>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</si>
  <si>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</si>
  <si>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</si>
  <si>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</si>
  <si>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</si>
  <si>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</si>
  <si>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</si>
  <si>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</si>
  <si>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</si>
  <si>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</si>
  <si>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</si>
  <si>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</si>
  <si>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</si>
  <si>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</si>
  <si>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</si>
  <si>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</si>
  <si>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</si>
  <si>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</si>
  <si>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</si>
  <si>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</si>
  <si>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</si>
  <si>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</si>
  <si>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</si>
  <si>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</si>
  <si>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</si>
  <si>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</si>
  <si>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</si>
  <si>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</si>
  <si>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</si>
  <si>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</si>
  <si>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</si>
  <si>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</si>
  <si>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</si>
  <si>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</si>
  <si>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</si>
  <si>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</si>
  <si>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</si>
  <si>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</si>
  <si>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</si>
  <si>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</si>
  <si>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</si>
  <si>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</si>
  <si>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</si>
  <si>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</si>
  <si>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</si>
  <si>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</si>
  <si>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</si>
  <si>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</si>
  <si>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</si>
  <si>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</si>
  <si>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</si>
  <si>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</si>
  <si>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</si>
  <si>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</si>
  <si>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</si>
  <si>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</si>
  <si>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</si>
  <si>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</si>
  <si>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</si>
  <si>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</si>
  <si>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</si>
  <si>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</si>
  <si>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</si>
  <si>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</si>
  <si>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</si>
  <si>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</si>
  <si>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</si>
  <si>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</si>
  <si>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</si>
  <si>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</si>
  <si>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</si>
  <si>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</si>
  <si>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</si>
  <si>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</si>
  <si>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</si>
  <si>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</si>
  <si>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</si>
  <si>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</si>
  <si>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</si>
  <si>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</si>
  <si>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</si>
  <si>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</si>
  <si>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</si>
  <si>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</si>
  <si>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</si>
  <si>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</si>
  <si>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</si>
  <si>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</si>
  <si>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</si>
  <si>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</si>
  <si>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</si>
  <si>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</si>
  <si>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</si>
  <si>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</si>
  <si>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</si>
  <si>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</si>
  <si>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</si>
  <si>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</si>
  <si>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</si>
  <si>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</si>
  <si>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</si>
  <si>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</si>
  <si>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</si>
  <si>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</si>
  <si>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</si>
  <si>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</si>
  <si>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</si>
  <si>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</si>
  <si>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</si>
  <si>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</si>
  <si>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</si>
  <si>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</si>
  <si>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</si>
  <si>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</si>
  <si>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</si>
  <si>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</si>
  <si>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</si>
  <si>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</si>
  <si>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</si>
  <si>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</si>
  <si>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</si>
  <si>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</si>
  <si>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</si>
  <si>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</si>
  <si>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</si>
  <si>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</si>
  <si>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</si>
  <si>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</si>
  <si>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</si>
  <si>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</si>
  <si>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</si>
  <si>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</si>
  <si>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</si>
  <si>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</si>
  <si>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</si>
  <si>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</si>
  <si>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</si>
  <si>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</si>
  <si>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</si>
  <si>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</si>
  <si>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</si>
  <si>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</si>
  <si>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</si>
  <si>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</si>
  <si>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</si>
  <si>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</si>
  <si>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</si>
  <si>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</si>
  <si>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</si>
  <si>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</si>
  <si>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</si>
  <si>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</si>
  <si>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</si>
  <si>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</si>
  <si>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</si>
  <si>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</si>
  <si>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</si>
  <si>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</si>
  <si>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</si>
  <si>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</si>
  <si>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</si>
  <si>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</si>
  <si>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</si>
  <si>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</si>
  <si>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</si>
  <si>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</si>
  <si>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</si>
  <si>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</si>
  <si>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</si>
  <si>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</si>
  <si>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</si>
  <si>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</si>
  <si>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</si>
  <si>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</si>
  <si>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</si>
  <si>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</si>
  <si>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</si>
  <si>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</si>
  <si>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</si>
  <si>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</si>
  <si>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</si>
  <si>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</si>
  <si>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</si>
  <si>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</si>
  <si>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</si>
  <si>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</si>
  <si>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</si>
  <si>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</si>
  <si>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</si>
  <si>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</si>
  <si>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</si>
  <si>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</si>
  <si>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</si>
  <si>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</si>
  <si>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</si>
  <si>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</si>
  <si>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</si>
  <si>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</si>
  <si>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</si>
  <si>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</si>
  <si>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</si>
  <si>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</si>
  <si>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</si>
  <si>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</si>
  <si>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</si>
  <si>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</si>
  <si>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</si>
  <si>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</si>
  <si>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</si>
  <si>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</si>
  <si>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</si>
  <si>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</si>
  <si>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</si>
  <si>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</si>
  <si>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</si>
  <si>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</si>
  <si>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</si>
  <si>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</si>
  <si>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</si>
  <si>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</si>
  <si>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</si>
  <si>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</si>
  <si>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</si>
  <si>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</si>
  <si>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</si>
  <si>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</si>
  <si>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</si>
  <si>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</si>
  <si>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</si>
  <si>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</si>
  <si>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</si>
  <si>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</si>
  <si>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</si>
  <si>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</si>
  <si>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</si>
  <si>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</si>
  <si>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</si>
  <si>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</si>
  <si>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</si>
  <si>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</si>
  <si>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</si>
  <si>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</si>
  <si>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</si>
  <si>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</si>
  <si>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</si>
  <si>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</si>
  <si>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</si>
  <si>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</si>
  <si>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</si>
  <si>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</si>
  <si>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</si>
  <si>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</si>
  <si>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</si>
  <si>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</si>
  <si>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</si>
  <si>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</si>
  <si>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</si>
  <si>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</si>
  <si>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</si>
  <si>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</si>
  <si>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</si>
  <si>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</si>
  <si>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</si>
  <si>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</si>
  <si>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</si>
  <si>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</si>
  <si>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</si>
  <si>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</si>
  <si>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</si>
  <si>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</si>
  <si>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</si>
  <si>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</si>
  <si>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</si>
  <si>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</si>
  <si>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</si>
  <si>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</si>
  <si>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</si>
  <si>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</si>
  <si>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</si>
  <si>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</si>
  <si>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</si>
  <si>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</si>
  <si>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</si>
  <si>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</si>
  <si>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</si>
  <si>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</si>
  <si>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</si>
  <si>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</si>
  <si>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</si>
  <si>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</si>
  <si>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</si>
  <si>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</si>
  <si>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</si>
  <si>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</si>
  <si>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</si>
  <si>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</si>
  <si>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</si>
  <si>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</si>
  <si>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</si>
  <si>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</si>
  <si>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</si>
  <si>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</si>
  <si>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</si>
  <si>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</si>
  <si>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</si>
  <si>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</si>
  <si>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</si>
  <si>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</si>
  <si>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</si>
  <si>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</si>
  <si>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</si>
  <si>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</si>
  <si>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</si>
  <si>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</si>
  <si>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</si>
  <si>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</si>
  <si>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</si>
  <si>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</si>
  <si>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</si>
  <si>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</si>
  <si>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</si>
  <si>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</si>
  <si>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</si>
  <si>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</si>
  <si>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</si>
  <si>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</si>
  <si>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</si>
  <si>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</si>
  <si>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</si>
  <si>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</si>
  <si>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</si>
  <si>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</si>
  <si>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</si>
  <si>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</si>
  <si>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</si>
  <si>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</si>
  <si>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</si>
  <si>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</si>
  <si>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</si>
  <si>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</si>
  <si>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</si>
  <si>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</si>
  <si>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</si>
  <si>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</si>
  <si>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</si>
  <si>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</si>
  <si>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</si>
  <si>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</si>
  <si>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</si>
  <si>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</si>
  <si>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</si>
  <si>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</si>
  <si>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</si>
  <si>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</si>
  <si>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</si>
  <si>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</si>
  <si>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</si>
  <si>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</si>
  <si>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</si>
  <si>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</si>
  <si>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</si>
  <si>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</si>
  <si>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</si>
  <si>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</si>
  <si>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</si>
  <si>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</si>
  <si>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</si>
  <si>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</si>
  <si>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</si>
  <si>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</si>
  <si>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</si>
  <si>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</si>
  <si>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</si>
  <si>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</si>
  <si>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</si>
  <si>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</si>
  <si>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</si>
  <si>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</si>
  <si>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</si>
  <si>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</si>
  <si>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</si>
  <si>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</si>
  <si>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</si>
  <si>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</si>
  <si>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</si>
  <si>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</si>
  <si>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</si>
  <si>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</si>
  <si>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</si>
  <si>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</si>
  <si>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</si>
  <si>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</si>
  <si>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</si>
  <si>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</si>
  <si>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</si>
  <si>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</si>
  <si>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</si>
  <si>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</si>
  <si>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</si>
  <si>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</si>
  <si>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</si>
  <si>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</si>
  <si>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</si>
  <si>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</si>
  <si>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</si>
  <si>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</si>
  <si>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</si>
  <si>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</si>
  <si>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</si>
  <si>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</si>
  <si>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</si>
  <si>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</si>
  <si>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</si>
  <si>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</si>
  <si>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</si>
  <si>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</si>
  <si>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</si>
  <si>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</si>
  <si>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</si>
  <si>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</si>
  <si>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</si>
  <si>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</si>
  <si>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</si>
  <si>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</si>
  <si>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</si>
  <si>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</si>
  <si>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</si>
  <si>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</si>
  <si>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</si>
  <si>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</si>
  <si>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</si>
  <si>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</si>
  <si>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</si>
  <si>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</si>
  <si>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</si>
  <si>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</si>
  <si>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</si>
  <si>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</si>
  <si>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</si>
  <si>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</si>
  <si>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</si>
  <si>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</si>
  <si>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</si>
  <si>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</si>
  <si>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</si>
  <si>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</si>
  <si>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</si>
  <si>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</si>
  <si>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</si>
  <si>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</si>
  <si>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</si>
  <si>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</si>
  <si>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</si>
  <si>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</si>
  <si>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</si>
  <si>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</si>
  <si>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</si>
  <si>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</si>
  <si>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</si>
  <si>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</si>
  <si>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</si>
  <si>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</si>
  <si>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</si>
  <si>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</si>
  <si>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</si>
  <si>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</si>
  <si>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</si>
  <si>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</si>
  <si>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</si>
  <si>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</si>
  <si>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</si>
  <si>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</si>
  <si>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</si>
  <si>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</si>
  <si>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</si>
  <si>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</si>
  <si>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</si>
  <si>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</si>
  <si>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</si>
  <si>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</si>
  <si>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</si>
  <si>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</si>
  <si>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</si>
  <si>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</si>
  <si>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</si>
  <si>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</si>
  <si>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</si>
  <si>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</si>
  <si>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</si>
  <si>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</si>
  <si>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</si>
  <si>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</si>
  <si>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</si>
  <si>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</si>
  <si>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</si>
  <si>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</si>
  <si>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</si>
  <si>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</si>
  <si>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</si>
  <si>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</si>
  <si>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</si>
  <si>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</si>
  <si>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</si>
  <si>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</si>
  <si>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</si>
  <si>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</si>
  <si>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</si>
  <si>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</si>
  <si>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</si>
  <si>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</si>
  <si>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</si>
  <si>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</si>
  <si>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</si>
  <si>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</si>
  <si>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</si>
  <si>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</si>
  <si>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</si>
  <si>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</si>
  <si>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</si>
  <si>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</si>
  <si>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</si>
  <si>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</si>
  <si>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</si>
  <si>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</si>
  <si>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</si>
  <si>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</si>
  <si>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</si>
  <si>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</si>
  <si>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</si>
  <si>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</si>
  <si>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</si>
  <si>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</si>
  <si>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</si>
  <si>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</si>
  <si>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</si>
  <si>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</si>
  <si>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</si>
  <si>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</si>
  <si>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</si>
  <si>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</si>
  <si>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</si>
  <si>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</si>
  <si>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</si>
  <si>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</si>
  <si>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</si>
  <si>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</si>
  <si>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</si>
  <si>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</si>
  <si>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</si>
  <si>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</si>
  <si>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</si>
  <si>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</si>
  <si>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</si>
  <si>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</si>
  <si>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</si>
  <si>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</si>
  <si>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</si>
  <si>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</si>
  <si>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</si>
  <si>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</si>
  <si>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</si>
  <si>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</si>
  <si>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</si>
  <si>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</si>
  <si>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</si>
  <si>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</si>
  <si>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</si>
  <si>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</si>
  <si>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</si>
  <si>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</si>
  <si>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</si>
  <si>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</si>
  <si>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</si>
  <si>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</si>
  <si>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</si>
  <si>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</si>
  <si>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</si>
  <si>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</si>
  <si>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</si>
  <si>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</si>
  <si>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</si>
  <si>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</si>
  <si>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</si>
  <si>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</si>
  <si>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</si>
  <si>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</si>
  <si>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</si>
  <si>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</si>
  <si>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</si>
  <si>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</si>
  <si>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</si>
  <si>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</si>
  <si>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</si>
  <si>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</si>
  <si>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</si>
  <si>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</si>
  <si>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</si>
  <si>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</si>
  <si>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</si>
  <si>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</si>
  <si>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</si>
  <si>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</si>
  <si>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</si>
  <si>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</si>
  <si>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</si>
  <si>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</si>
  <si>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</si>
  <si>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</si>
  <si>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</si>
  <si>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</si>
  <si>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</si>
  <si>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</si>
  <si>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</si>
  <si>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</si>
  <si>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</si>
  <si>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</si>
  <si>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</si>
  <si>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</si>
  <si>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</si>
  <si>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</si>
  <si>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</si>
  <si>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</si>
  <si>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</si>
  <si>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</si>
  <si>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</si>
  <si>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</si>
  <si>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</si>
  <si>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</si>
  <si>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</si>
  <si>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</si>
  <si>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</si>
  <si>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</si>
  <si>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</si>
  <si>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</si>
  <si>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</si>
  <si>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</si>
  <si>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</si>
  <si>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</si>
  <si>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</si>
  <si>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</si>
  <si>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</si>
  <si>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</si>
  <si>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</si>
  <si>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</si>
  <si>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</si>
  <si>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</si>
  <si>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</si>
  <si>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</si>
  <si>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</si>
  <si>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</si>
  <si>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</si>
  <si>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</si>
  <si>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</si>
  <si>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</si>
  <si>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</si>
  <si>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</si>
  <si>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</si>
  <si>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</si>
  <si>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</si>
  <si>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</si>
  <si>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</si>
  <si>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</si>
  <si>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</si>
  <si>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</si>
  <si>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</si>
  <si>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</si>
  <si>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</si>
  <si>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</si>
  <si>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</si>
  <si>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</si>
  <si>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</si>
  <si>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</si>
  <si>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</si>
  <si>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</si>
  <si>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</si>
  <si>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</si>
  <si>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</si>
  <si>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</si>
  <si>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</si>
  <si>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</si>
  <si>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</si>
  <si>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</si>
  <si>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</si>
  <si>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</si>
  <si>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</si>
  <si>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</si>
  <si>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</si>
  <si>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</si>
  <si>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</si>
  <si>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</si>
  <si>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</si>
  <si>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</si>
  <si>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</si>
  <si>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</si>
  <si>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</si>
  <si>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</si>
  <si>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</si>
  <si>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</si>
  <si>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</si>
  <si>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</si>
  <si>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</si>
  <si>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</si>
  <si>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</si>
  <si>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</si>
  <si>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</si>
  <si>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</si>
  <si>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</si>
  <si>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</si>
  <si>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</si>
  <si>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</si>
  <si>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</si>
  <si>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</si>
  <si>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</si>
  <si>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</si>
  <si>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</si>
  <si>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</si>
  <si>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</si>
  <si>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</si>
  <si>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</si>
  <si>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</si>
  <si>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</si>
  <si>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</si>
  <si>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</si>
  <si>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</si>
  <si>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</si>
  <si>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</si>
  <si>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</si>
  <si>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</si>
  <si>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</si>
  <si>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</si>
  <si>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</si>
  <si>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</si>
  <si>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</si>
  <si>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</si>
  <si>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</si>
  <si>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</si>
  <si>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</si>
  <si>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</si>
  <si>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</si>
  <si>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</si>
  <si>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</si>
  <si>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</si>
  <si>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</si>
  <si>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</si>
  <si>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</si>
  <si>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</si>
  <si>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</si>
  <si>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</si>
  <si>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</si>
  <si>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</si>
  <si>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</si>
  <si>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</si>
  <si>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</si>
  <si>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</si>
  <si>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</si>
  <si>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</si>
  <si>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</si>
  <si>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</si>
  <si>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</si>
  <si>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</si>
  <si>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</si>
  <si>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</si>
  <si>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</si>
  <si>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</si>
  <si>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</si>
  <si>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</si>
  <si>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</si>
  <si>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</si>
  <si>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</si>
  <si>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</si>
  <si>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</si>
  <si>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</si>
  <si>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</si>
  <si>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</si>
  <si>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</si>
  <si>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</si>
  <si>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</si>
  <si>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</si>
  <si>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</si>
  <si>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</si>
  <si>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</si>
  <si>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</si>
  <si>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</si>
  <si>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</si>
  <si>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</si>
  <si>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</si>
  <si>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</si>
  <si>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</si>
  <si>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</si>
  <si>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</si>
  <si>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</si>
  <si>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</si>
  <si>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</si>
  <si>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</si>
  <si>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</si>
  <si>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</si>
  <si>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</si>
  <si>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</si>
  <si>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</si>
  <si>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</si>
  <si>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</si>
  <si>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</si>
  <si>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</si>
  <si>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</si>
  <si>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</si>
  <si>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</si>
  <si>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</si>
  <si>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</si>
  <si>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</si>
  <si>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</si>
  <si>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</si>
  <si>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</si>
  <si>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</si>
  <si>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</si>
  <si>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</si>
  <si>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</si>
  <si>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</si>
  <si>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</si>
  <si>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</si>
  <si>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</si>
  <si>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</si>
  <si>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</si>
  <si>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</si>
  <si>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</si>
  <si>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</si>
  <si>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</si>
  <si>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</si>
  <si>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</si>
  <si>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</si>
  <si>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</si>
  <si>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</si>
  <si>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</si>
  <si>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</si>
  <si>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</si>
  <si>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</si>
  <si>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</si>
  <si>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</si>
  <si>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</si>
  <si>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</si>
  <si>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</si>
  <si>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</si>
  <si>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</si>
  <si>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</si>
  <si>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</si>
  <si>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</si>
  <si>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</si>
  <si>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</si>
  <si>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</si>
  <si>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</si>
  <si>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</si>
  <si>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</si>
  <si>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</si>
  <si>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</si>
  <si>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</si>
  <si>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</si>
  <si>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</si>
  <si>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</si>
  <si>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</si>
  <si>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</si>
  <si>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</si>
  <si>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</si>
  <si>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</si>
  <si>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</si>
  <si>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</si>
  <si>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</si>
  <si>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</si>
  <si>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</si>
  <si>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</si>
  <si>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</si>
  <si>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</si>
  <si>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</si>
  <si>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</si>
  <si>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</si>
  <si>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</si>
  <si>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</si>
  <si>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</si>
  <si>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</si>
  <si>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</si>
  <si>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</si>
  <si>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</si>
  <si>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</si>
  <si>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</si>
  <si>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</si>
  <si>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</si>
  <si>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</si>
  <si>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</si>
  <si>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</si>
  <si>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</si>
  <si>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</si>
  <si>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</si>
  <si>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</si>
  <si>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</si>
  <si>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</si>
  <si>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</si>
  <si>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</si>
  <si>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</si>
  <si>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</si>
  <si>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</si>
  <si>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</si>
  <si>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</si>
  <si>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</si>
  <si>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</si>
  <si>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</si>
  <si>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</si>
  <si>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</si>
  <si>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</si>
  <si>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</si>
  <si>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</si>
  <si>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</si>
  <si>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</si>
  <si>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</si>
  <si>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</si>
  <si>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</si>
  <si>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</si>
  <si>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</si>
  <si>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</si>
  <si>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</si>
  <si>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</si>
  <si>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</si>
  <si>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</si>
  <si>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</si>
  <si>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</si>
  <si>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</si>
  <si>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</si>
  <si>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</si>
  <si>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</si>
  <si>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</si>
  <si>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</si>
  <si>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</si>
  <si>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</si>
  <si>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</si>
  <si>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</si>
  <si>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</si>
  <si>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</si>
  <si>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</si>
  <si>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</si>
  <si>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</si>
  <si>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</si>
  <si>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</si>
  <si>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</si>
  <si>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</si>
  <si>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</si>
  <si>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</si>
  <si>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</si>
  <si>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</si>
  <si>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</si>
  <si>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</si>
  <si>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</si>
  <si>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</si>
  <si>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</si>
  <si>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</si>
  <si>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</si>
  <si>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</si>
  <si>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</si>
  <si>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</si>
  <si>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</si>
  <si>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</si>
  <si>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</si>
  <si>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</si>
  <si>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</si>
  <si>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</si>
  <si>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</si>
  <si>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</si>
  <si>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</si>
  <si>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</si>
  <si>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</si>
  <si>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</si>
  <si>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</si>
  <si>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</si>
  <si>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</si>
  <si>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</si>
  <si>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</si>
  <si>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</si>
  <si>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</si>
  <si>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</si>
  <si>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</si>
  <si>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</si>
  <si>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</si>
  <si>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</si>
  <si>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</si>
  <si>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</si>
  <si>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</si>
  <si>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</si>
  <si>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</si>
  <si>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</si>
  <si>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</si>
  <si>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</si>
  <si>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</si>
  <si>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</si>
  <si>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</si>
  <si>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</si>
  <si>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</si>
  <si>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</si>
  <si>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</si>
  <si>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</si>
  <si>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</si>
  <si>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</si>
  <si>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</si>
  <si>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</si>
  <si>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</si>
  <si>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</si>
  <si>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</si>
  <si>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</si>
  <si>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</si>
  <si>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</si>
  <si>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</si>
  <si>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</si>
  <si>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</si>
  <si>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</si>
  <si>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</si>
  <si>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</si>
  <si>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</si>
  <si>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</si>
  <si>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</si>
  <si>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</si>
  <si>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</si>
  <si>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</si>
  <si>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</si>
  <si>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</si>
  <si>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</si>
  <si>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</si>
  <si>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</si>
  <si>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</si>
  <si>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</si>
  <si>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</si>
  <si>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</si>
  <si>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</si>
  <si>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</si>
  <si>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</si>
  <si>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</si>
  <si>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</si>
  <si>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</si>
  <si>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</si>
  <si>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</si>
  <si>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</si>
  <si>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</si>
  <si>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</si>
  <si>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</si>
  <si>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</si>
  <si>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</si>
  <si>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</si>
  <si>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</si>
  <si>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</si>
  <si>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</si>
  <si>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</si>
  <si>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</si>
  <si>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</si>
  <si>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</si>
  <si>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</si>
  <si>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</si>
  <si>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</si>
  <si>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</si>
  <si>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</si>
  <si>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</si>
  <si>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</si>
  <si>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</si>
  <si>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</si>
  <si>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</si>
  <si>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</si>
  <si>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</si>
  <si>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</si>
  <si>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</si>
  <si>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</si>
  <si>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</si>
  <si>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</si>
  <si>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</si>
  <si>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</si>
  <si>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</si>
  <si>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</si>
  <si>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</si>
  <si>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</si>
  <si>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</si>
  <si>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</si>
  <si>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</si>
  <si>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</si>
  <si>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</si>
  <si>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</si>
  <si>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</si>
  <si>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</si>
  <si>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</si>
  <si>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</si>
  <si>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</si>
  <si>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</si>
  <si>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</si>
  <si>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</si>
  <si>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</si>
  <si>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</si>
  <si>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</si>
  <si>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</si>
  <si>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</si>
  <si>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</si>
  <si>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</si>
  <si>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</si>
  <si>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</si>
  <si>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</si>
  <si>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</si>
  <si>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</si>
  <si>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</si>
  <si>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</si>
  <si>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</si>
  <si>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</si>
  <si>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</si>
  <si>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</si>
  <si>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</si>
  <si>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</si>
  <si>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</si>
  <si>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</si>
  <si>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</si>
  <si>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</si>
  <si>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</si>
  <si>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</si>
  <si>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</si>
  <si>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</si>
  <si>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</si>
  <si>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</si>
  <si>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</si>
  <si>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</si>
  <si>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</si>
  <si>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</si>
  <si>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</si>
  <si>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</si>
  <si>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</si>
  <si>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</si>
  <si>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</si>
  <si>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</si>
  <si>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</si>
  <si>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</si>
  <si>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</si>
  <si>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</si>
  <si>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</si>
  <si>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</si>
  <si>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</si>
  <si>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</si>
  <si>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</si>
  <si>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</si>
  <si>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</si>
  <si>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</si>
  <si>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</si>
  <si>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</si>
  <si>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</si>
  <si>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</si>
  <si>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</si>
  <si>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</si>
  <si>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</si>
  <si>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</si>
  <si>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</si>
  <si>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</si>
  <si>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</si>
  <si>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</si>
  <si>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</si>
  <si>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</si>
  <si>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</si>
  <si>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</si>
  <si>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</si>
  <si>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</si>
  <si>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</si>
  <si>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</si>
  <si>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</si>
  <si>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</si>
  <si>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</si>
  <si>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</si>
  <si>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</si>
  <si>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</si>
  <si>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</si>
  <si>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</si>
  <si>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</si>
  <si>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</si>
  <si>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</si>
  <si>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</si>
  <si>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</si>
  <si>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</si>
  <si>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</si>
  <si>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</si>
  <si>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</si>
  <si>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</si>
  <si>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</si>
  <si>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</si>
  <si>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</si>
  <si>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</si>
  <si>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</si>
  <si>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</si>
  <si>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</si>
  <si>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</si>
  <si>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</si>
  <si>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</si>
  <si>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</si>
  <si>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</si>
  <si>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</si>
  <si>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</si>
  <si>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</si>
  <si>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</si>
  <si>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</si>
  <si>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</si>
  <si>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</si>
  <si>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</si>
  <si>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</si>
  <si>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</si>
  <si>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</si>
  <si>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</si>
  <si>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</si>
  <si>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</si>
  <si>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</si>
  <si>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</si>
  <si>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</si>
  <si>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</si>
  <si>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</si>
  <si>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</si>
  <si>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</si>
  <si>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</si>
  <si>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</si>
  <si>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</si>
  <si>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</si>
  <si>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</si>
  <si>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</si>
  <si>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</si>
  <si>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</si>
  <si>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</si>
  <si>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</si>
  <si>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</si>
  <si>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</si>
  <si>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</si>
  <si>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</si>
  <si>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</si>
  <si>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</si>
  <si>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</si>
  <si>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</si>
  <si>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</si>
  <si>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</si>
  <si>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</si>
  <si>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</si>
  <si>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</si>
  <si>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</si>
  <si>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</si>
  <si>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</si>
  <si>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</si>
  <si>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</si>
  <si>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</si>
  <si>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</si>
  <si>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</si>
  <si>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</si>
  <si>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</si>
  <si>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</si>
  <si>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</si>
  <si>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</si>
  <si>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</si>
  <si>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</si>
  <si>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</si>
  <si>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</si>
  <si>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</si>
  <si>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</si>
  <si>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</si>
  <si>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</si>
  <si>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</si>
  <si>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</si>
  <si>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</si>
  <si>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</si>
  <si>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</si>
  <si>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</si>
  <si>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</si>
  <si>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</si>
  <si>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</si>
  <si>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</si>
  <si>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</si>
  <si>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</si>
  <si>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</si>
  <si>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</si>
  <si>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</si>
  <si>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</si>
  <si>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</si>
  <si>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</si>
  <si>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</si>
  <si>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</si>
  <si>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</si>
  <si>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</si>
  <si>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</si>
  <si>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</si>
  <si>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</si>
  <si>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</si>
  <si>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</si>
  <si>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</si>
  <si>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</si>
  <si>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</si>
  <si>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</si>
  <si>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</si>
  <si>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</si>
  <si>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</si>
  <si>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</si>
  <si>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</si>
  <si>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</si>
  <si>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</si>
  <si>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</si>
  <si>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</si>
  <si>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</si>
  <si>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</si>
  <si>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</si>
  <si>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</si>
  <si>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</si>
  <si>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</si>
  <si>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</si>
  <si>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</si>
  <si>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</si>
  <si>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</si>
  <si>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</si>
  <si>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</si>
  <si>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</si>
  <si>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</si>
  <si>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</si>
  <si>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</si>
  <si>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</si>
  <si>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</si>
  <si>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</si>
  <si>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</si>
  <si>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</si>
  <si>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</si>
  <si>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</si>
  <si>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</si>
  <si>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</si>
  <si>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</si>
  <si>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</si>
  <si>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</si>
  <si>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</si>
  <si>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</si>
  <si>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</si>
  <si>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</si>
  <si>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</si>
  <si>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</si>
  <si>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</si>
  <si>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</si>
  <si>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</si>
  <si>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</si>
  <si>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</si>
  <si>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</si>
  <si>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</si>
  <si>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</si>
  <si>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</si>
  <si>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</si>
  <si>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</si>
  <si>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</si>
  <si>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</si>
  <si>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</si>
  <si>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</si>
  <si>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</si>
  <si>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</si>
  <si>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</si>
  <si>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</si>
  <si>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</si>
  <si>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</si>
  <si>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</si>
  <si>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</si>
  <si>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</si>
  <si>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</si>
  <si>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</si>
  <si>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</si>
  <si>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</si>
  <si>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</si>
  <si>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</si>
  <si>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</si>
  <si>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</si>
  <si>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</si>
  <si>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</si>
  <si>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</si>
  <si>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</si>
  <si>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</si>
  <si>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</si>
  <si>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</si>
  <si>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</si>
  <si>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</si>
  <si>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</si>
  <si>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</si>
  <si>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</si>
  <si>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</si>
  <si>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</si>
  <si>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</si>
  <si>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</si>
  <si>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</si>
  <si>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</si>
  <si>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</si>
  <si>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</si>
  <si>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</si>
  <si>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</si>
  <si>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</si>
  <si>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</si>
  <si>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</si>
  <si>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</si>
  <si>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</si>
  <si>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</si>
  <si>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</si>
  <si>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</si>
  <si>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</si>
  <si>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</si>
  <si>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</si>
  <si>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</si>
  <si>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</si>
  <si>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</si>
  <si>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</si>
  <si>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</si>
  <si>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</si>
  <si>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</si>
  <si>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</si>
  <si>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</si>
  <si>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</si>
  <si>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</si>
  <si>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</si>
  <si>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</si>
  <si>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</si>
  <si>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</si>
  <si>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</si>
  <si>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</si>
  <si>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</si>
  <si>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</si>
  <si>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</si>
  <si>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</si>
  <si>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</si>
  <si>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</si>
  <si>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</si>
  <si>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</si>
  <si>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</si>
  <si>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</si>
  <si>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</si>
  <si>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</si>
  <si>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</si>
  <si>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</si>
  <si>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</si>
  <si>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</si>
  <si>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</si>
  <si>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</si>
  <si>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</si>
  <si>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</si>
  <si>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</si>
  <si>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</si>
  <si>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</si>
  <si>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</si>
  <si>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</si>
  <si>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</si>
  <si>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</si>
  <si>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</si>
  <si>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</si>
  <si>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</si>
  <si>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</si>
  <si>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</si>
  <si>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</si>
  <si>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</si>
  <si>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</si>
  <si>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</si>
  <si>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</si>
  <si>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</si>
  <si>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</si>
  <si>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</si>
  <si>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</si>
  <si>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</si>
  <si>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</si>
  <si>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</si>
  <si>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</si>
  <si>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</si>
  <si>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</si>
  <si>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</si>
  <si>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</si>
  <si>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</si>
  <si>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</si>
  <si>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</si>
  <si>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</si>
  <si>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</si>
  <si>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</si>
  <si>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</si>
  <si>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</si>
  <si>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</si>
  <si>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</si>
  <si>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</si>
  <si>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</si>
  <si>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</si>
  <si>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</si>
  <si>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</si>
  <si>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</si>
  <si>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</si>
  <si>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</si>
  <si>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</si>
  <si>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</si>
  <si>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</si>
  <si>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</si>
  <si>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</si>
  <si>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</si>
  <si>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</si>
  <si>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</si>
  <si>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</si>
  <si>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</si>
  <si>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</si>
  <si>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</si>
  <si>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</si>
  <si>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</si>
  <si>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</si>
  <si>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</si>
  <si>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</si>
  <si>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</si>
  <si>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</si>
  <si>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</si>
  <si>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</si>
  <si>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</si>
  <si>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</si>
  <si>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</si>
  <si>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</si>
  <si>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</si>
  <si>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</si>
  <si>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</si>
  <si>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</si>
  <si>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</si>
  <si>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</si>
  <si>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</si>
  <si>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</si>
  <si>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</si>
  <si>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</si>
  <si>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</si>
  <si>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</si>
  <si>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</si>
  <si>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</si>
  <si>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</si>
  <si>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</si>
  <si>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</si>
  <si>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</si>
  <si>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</si>
  <si>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</si>
  <si>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</si>
  <si>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</si>
  <si>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</si>
  <si>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</si>
  <si>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</si>
  <si>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</si>
  <si>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</si>
  <si>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</si>
  <si>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</si>
  <si>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</si>
  <si>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</si>
  <si>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</si>
  <si>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</si>
  <si>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</si>
  <si>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</si>
  <si>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</si>
  <si>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</si>
  <si>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</si>
  <si>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</si>
  <si>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</si>
  <si>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</si>
  <si>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</si>
  <si>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</si>
  <si>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</si>
  <si>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</si>
  <si>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</si>
  <si>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</si>
  <si>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</si>
  <si>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</si>
  <si>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</si>
  <si>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</si>
  <si>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</si>
  <si>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</si>
  <si>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</si>
  <si>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</si>
  <si>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</si>
  <si>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</si>
  <si>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</si>
  <si>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</si>
  <si>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</si>
  <si>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</si>
  <si>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</si>
  <si>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</si>
  <si>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</si>
  <si>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</si>
  <si>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</si>
  <si>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</si>
  <si>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</si>
  <si>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</si>
  <si>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</si>
  <si>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</si>
  <si>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</si>
  <si>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</si>
  <si>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</si>
  <si>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</si>
  <si>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</si>
  <si>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</si>
  <si>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</si>
  <si>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</si>
  <si>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</si>
  <si>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</si>
  <si>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</si>
  <si>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</si>
  <si>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</si>
  <si>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</si>
  <si>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</si>
  <si>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</si>
  <si>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</si>
  <si>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</si>
  <si>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</si>
  <si>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</si>
  <si>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</si>
  <si>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</si>
  <si>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</si>
  <si>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</si>
  <si>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</si>
  <si>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</si>
  <si>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</si>
  <si>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</si>
  <si>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</si>
  <si>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</si>
  <si>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</si>
  <si>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</si>
  <si>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</si>
  <si>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</si>
  <si>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</si>
  <si>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</si>
  <si>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</si>
  <si>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</si>
  <si>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</si>
  <si>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</si>
  <si>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</si>
  <si>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</si>
  <si>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</si>
  <si>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</si>
  <si>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</si>
  <si>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</si>
  <si>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</si>
  <si>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</si>
  <si>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</si>
  <si>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</si>
  <si>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</si>
  <si>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</si>
  <si>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</si>
  <si>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</si>
  <si>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</si>
  <si>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</si>
  <si>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</si>
  <si>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</si>
  <si>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</si>
  <si>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</si>
  <si>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</si>
  <si>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</si>
  <si>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</si>
  <si>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</si>
  <si>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</si>
  <si>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</si>
  <si>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</si>
  <si>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</si>
  <si>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</si>
  <si>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</si>
  <si>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</si>
  <si>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</si>
  <si>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</si>
  <si>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</si>
  <si>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</si>
  <si>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</si>
  <si>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</si>
  <si>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</si>
  <si>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</si>
  <si>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</si>
  <si>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</si>
  <si>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</si>
  <si>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</si>
  <si>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</si>
  <si>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</si>
  <si>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</si>
  <si>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</si>
  <si>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</si>
  <si>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</si>
  <si>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</si>
  <si>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</si>
  <si>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</si>
  <si>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</si>
  <si>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</si>
  <si>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</si>
  <si>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</si>
  <si>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</si>
  <si>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</si>
  <si>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</si>
  <si>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</si>
  <si>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</si>
  <si>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</si>
  <si>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</si>
  <si>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</si>
  <si>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</si>
  <si>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</si>
  <si>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</si>
  <si>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</si>
  <si>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</si>
  <si>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</si>
  <si>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</si>
  <si>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</si>
  <si>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</si>
  <si>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</si>
  <si>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</si>
  <si>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</si>
  <si>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</si>
  <si>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</si>
  <si>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</si>
  <si>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</si>
  <si>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</si>
  <si>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</si>
  <si>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</si>
  <si>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</si>
  <si>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</si>
  <si>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</si>
  <si>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</si>
  <si>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</si>
  <si>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</si>
  <si>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</si>
  <si>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</si>
  <si>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</si>
  <si>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</si>
  <si>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</si>
  <si>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</si>
  <si>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</si>
  <si>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</si>
  <si>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</si>
  <si>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</si>
  <si>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</si>
  <si>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</si>
  <si>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</si>
  <si>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</si>
  <si>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</si>
  <si>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</si>
  <si>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</si>
  <si>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</si>
  <si>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</si>
  <si>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</si>
  <si>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</si>
  <si>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</si>
  <si>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</si>
  <si>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</si>
  <si>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</si>
  <si>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</si>
  <si>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</si>
  <si>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</si>
  <si>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</si>
  <si>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</si>
  <si>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</si>
  <si>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</si>
  <si>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</si>
  <si>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</si>
  <si>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</si>
  <si>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</si>
  <si>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</si>
  <si>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</si>
  <si>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</si>
  <si>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</si>
  <si>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</si>
  <si>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</si>
  <si>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</si>
  <si>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</si>
  <si>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</si>
  <si>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</si>
  <si>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</si>
  <si>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</si>
  <si>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</si>
  <si>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</si>
  <si>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</si>
  <si>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</si>
  <si>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</si>
  <si>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</si>
  <si>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</si>
  <si>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</si>
  <si>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</si>
  <si>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</si>
  <si>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</si>
  <si>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</si>
  <si>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</si>
  <si>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</si>
  <si>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</si>
  <si>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</si>
  <si>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</si>
  <si>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</si>
  <si>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</si>
  <si>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</si>
  <si>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</si>
  <si>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</si>
  <si>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</si>
  <si>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</si>
  <si>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</si>
  <si>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</si>
  <si>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</si>
  <si>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</si>
  <si>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</si>
  <si>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</si>
  <si>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</si>
  <si>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</si>
  <si>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</si>
  <si>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</si>
  <si>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</si>
  <si>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</si>
  <si>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</si>
  <si>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</si>
  <si>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</si>
  <si>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</si>
  <si>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</si>
  <si>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</si>
  <si>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</si>
  <si>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</si>
  <si>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</si>
  <si>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</si>
  <si>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</si>
  <si>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</si>
  <si>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</si>
  <si>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</si>
  <si>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</si>
  <si>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</si>
  <si>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</si>
  <si>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</si>
  <si>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</si>
  <si>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</si>
  <si>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</si>
  <si>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</si>
  <si>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</si>
  <si>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</si>
  <si>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</si>
  <si>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</si>
  <si>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</si>
  <si>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</si>
  <si>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</si>
  <si>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</si>
  <si>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</si>
  <si>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</si>
  <si>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</si>
  <si>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</si>
  <si>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</si>
  <si>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</si>
  <si>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</si>
  <si>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</si>
  <si>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</si>
  <si>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</si>
  <si>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</si>
  <si>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</si>
  <si>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</si>
  <si>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</si>
  <si>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</si>
  <si>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</si>
  <si>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</si>
  <si>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</si>
  <si>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</si>
  <si>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</si>
  <si>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</si>
  <si>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</si>
  <si>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</si>
  <si>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</si>
  <si>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</si>
  <si>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</si>
  <si>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</si>
  <si>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</si>
  <si>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</si>
  <si>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</si>
  <si>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</si>
  <si>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</si>
  <si>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</si>
  <si>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</si>
  <si>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</si>
  <si>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</si>
  <si>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</si>
  <si>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</si>
  <si>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</si>
  <si>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</si>
  <si>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</si>
  <si>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</si>
  <si>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</si>
  <si>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</si>
  <si>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</si>
  <si>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</si>
  <si>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</si>
  <si>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</si>
  <si>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</si>
  <si>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</si>
  <si>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</si>
  <si>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</si>
  <si>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</si>
  <si>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</si>
  <si>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</si>
  <si>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</si>
  <si>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</si>
  <si>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</si>
  <si>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</si>
  <si>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</si>
  <si>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</si>
  <si>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</si>
  <si>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</si>
  <si>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</si>
  <si>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</si>
  <si>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</si>
  <si>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</si>
  <si>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</si>
  <si>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</si>
  <si>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</si>
  <si>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</si>
  <si>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</si>
  <si>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</si>
  <si>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</si>
  <si>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</si>
  <si>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</si>
  <si>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</si>
  <si>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</si>
  <si>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</si>
  <si>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</si>
  <si>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</si>
  <si>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</si>
  <si>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</si>
  <si>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</si>
  <si>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</si>
  <si>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</si>
  <si>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</si>
  <si>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</si>
  <si>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</si>
  <si>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</si>
  <si>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</si>
  <si>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</si>
  <si>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</si>
  <si>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</si>
  <si>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</si>
  <si>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</si>
  <si>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</si>
  <si>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</si>
  <si>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</si>
  <si>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</si>
  <si>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</si>
  <si>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</si>
  <si>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</si>
  <si>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</si>
  <si>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</si>
  <si>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</si>
  <si>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</si>
  <si>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</si>
  <si>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</si>
  <si>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</si>
  <si>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</si>
  <si>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</si>
  <si>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</si>
  <si>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</si>
  <si>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</si>
  <si>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</si>
  <si>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</si>
  <si>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</si>
  <si>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</si>
  <si>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</si>
  <si>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</si>
  <si>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</si>
  <si>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</si>
  <si>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</si>
  <si>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</si>
  <si>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</si>
  <si>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</si>
  <si>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</si>
  <si>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</si>
  <si>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</si>
  <si>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</si>
  <si>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</si>
  <si>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</si>
  <si>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</si>
  <si>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</si>
  <si>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</si>
  <si>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</si>
  <si>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</si>
  <si>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</si>
  <si>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</si>
  <si>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</si>
  <si>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</si>
  <si>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</si>
  <si>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</si>
  <si>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</si>
  <si>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</si>
  <si>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</si>
  <si>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</si>
  <si>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</si>
  <si>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</si>
  <si>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</si>
  <si>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</si>
  <si>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</si>
  <si>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</si>
  <si>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</si>
  <si>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</si>
  <si>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</si>
  <si>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</si>
  <si>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</si>
  <si>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</si>
  <si>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</si>
  <si>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</si>
  <si>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</si>
  <si>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</si>
  <si>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</si>
  <si>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</si>
  <si>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</si>
  <si>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</si>
  <si>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</si>
  <si>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</si>
  <si>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</si>
  <si>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</si>
  <si>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</si>
  <si>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</si>
  <si>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</si>
  <si>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</si>
  <si>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</si>
  <si>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</si>
  <si>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</si>
  <si>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</si>
  <si>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</si>
  <si>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</si>
  <si>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</si>
  <si>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</si>
  <si>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</si>
  <si>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</si>
  <si>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</si>
  <si>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</si>
  <si>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</si>
  <si>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</si>
  <si>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</si>
  <si>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</si>
  <si>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</si>
  <si>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</si>
  <si>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</si>
  <si>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</si>
  <si>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</si>
  <si>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</si>
  <si>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</si>
  <si>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</si>
  <si>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</si>
  <si>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</si>
  <si>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</si>
  <si>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</si>
  <si>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</si>
  <si>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</si>
  <si>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</si>
  <si>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</si>
  <si>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</si>
  <si>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</si>
  <si>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</si>
  <si>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</si>
  <si>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</si>
  <si>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</si>
  <si>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</si>
  <si>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</si>
  <si>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</si>
  <si>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</si>
  <si>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</si>
  <si>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</si>
  <si>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</si>
  <si>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</si>
  <si>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</si>
  <si>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</si>
  <si>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</si>
  <si>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</si>
  <si>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</si>
  <si>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</si>
  <si>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</si>
  <si>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</si>
  <si>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</si>
  <si>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</si>
  <si>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</si>
  <si>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</si>
  <si>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</si>
  <si>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</si>
  <si>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</si>
  <si>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</si>
  <si>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</si>
  <si>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</si>
  <si>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</si>
  <si>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</si>
  <si>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</si>
  <si>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</si>
  <si>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</si>
  <si>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</si>
  <si>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</si>
  <si>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</si>
  <si>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</si>
  <si>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</si>
  <si>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</si>
  <si>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</si>
  <si>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</si>
  <si>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</si>
  <si>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</si>
  <si>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</si>
  <si>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</si>
  <si>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</si>
  <si>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</si>
  <si>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</si>
  <si>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</si>
  <si>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</si>
  <si>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</si>
  <si>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</si>
  <si>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</si>
  <si>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</si>
  <si>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</si>
  <si>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</si>
  <si>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</si>
  <si>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</si>
  <si>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</si>
  <si>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</si>
  <si>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</si>
  <si>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</si>
  <si>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</si>
  <si>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</si>
  <si>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</si>
  <si>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</si>
  <si>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</si>
  <si>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</si>
  <si>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</si>
  <si>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</si>
  <si>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</si>
  <si>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</si>
  <si>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</si>
  <si>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</si>
  <si>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</si>
  <si>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</si>
  <si>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</si>
  <si>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</si>
  <si>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</si>
  <si>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</si>
  <si>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</si>
  <si>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</si>
  <si>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</si>
  <si>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</si>
  <si>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</si>
  <si>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</si>
  <si>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</si>
  <si>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</si>
  <si>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</si>
  <si>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</si>
  <si>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</si>
  <si>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</si>
  <si>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</si>
  <si>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</si>
  <si>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</si>
  <si>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</si>
  <si>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</si>
  <si>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</si>
  <si>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</si>
  <si>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</si>
  <si>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</si>
  <si>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</si>
  <si>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</si>
  <si>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</si>
  <si>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</si>
  <si>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</si>
  <si>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</si>
  <si>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</si>
  <si>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</si>
  <si>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</si>
  <si>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</si>
  <si>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</si>
  <si>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</si>
  <si>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</si>
  <si>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</si>
  <si>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</si>
  <si>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</si>
  <si>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</si>
  <si>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</si>
  <si>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</si>
  <si>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</si>
  <si>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</si>
  <si>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</si>
  <si>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</si>
  <si>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</si>
  <si>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</si>
  <si>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</si>
  <si>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</si>
  <si>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</si>
  <si>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</si>
  <si>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</si>
  <si>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</si>
  <si>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</si>
  <si>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</si>
  <si>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</si>
  <si>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</si>
  <si>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</si>
  <si>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</si>
  <si>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</si>
  <si>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</si>
  <si>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</si>
  <si>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</si>
  <si>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</si>
  <si>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</si>
  <si>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</si>
  <si>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</si>
  <si>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</si>
  <si>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</si>
  <si>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</si>
  <si>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</si>
  <si>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</si>
  <si>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</si>
  <si>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</si>
  <si>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</si>
  <si>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</si>
  <si>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</si>
  <si>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</si>
  <si>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</si>
  <si>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</si>
  <si>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</si>
  <si>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</si>
  <si>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</si>
  <si>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</si>
  <si>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</si>
  <si>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</si>
  <si>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</si>
  <si>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</si>
  <si>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</si>
  <si>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</si>
  <si>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</si>
  <si>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</si>
  <si>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</si>
  <si>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</si>
  <si>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</si>
  <si>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</si>
  <si>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</si>
  <si>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</si>
  <si>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</si>
  <si>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</si>
  <si>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</si>
  <si>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</si>
  <si>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</si>
  <si>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</si>
  <si>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</si>
  <si>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</si>
  <si>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</si>
  <si>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</si>
  <si>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</si>
  <si>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</si>
  <si>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</si>
  <si>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</si>
  <si>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</si>
  <si>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</si>
  <si>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</si>
  <si>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</si>
  <si>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</si>
  <si>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</si>
  <si>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</si>
  <si>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</si>
  <si>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</si>
  <si>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</si>
  <si>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</si>
  <si>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</si>
  <si>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</si>
  <si>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</si>
  <si>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</si>
  <si>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</si>
  <si>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</si>
  <si>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</si>
  <si>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</si>
  <si>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</si>
  <si>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</si>
  <si>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</si>
  <si>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</si>
  <si>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</si>
  <si>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</si>
  <si>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</si>
  <si>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</si>
  <si>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</si>
  <si>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</si>
  <si>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</si>
  <si>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</si>
  <si>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</si>
  <si>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</si>
  <si>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</si>
  <si>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</si>
  <si>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</si>
  <si>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</si>
  <si>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</si>
  <si>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</si>
  <si>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</si>
  <si>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</si>
  <si>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</si>
  <si>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</si>
  <si>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</si>
  <si>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</si>
  <si>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</si>
  <si>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</si>
  <si>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</si>
  <si>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</si>
  <si>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</si>
  <si>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</si>
  <si>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</si>
  <si>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</si>
  <si>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</si>
  <si>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</si>
  <si>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</si>
  <si>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</si>
  <si>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</si>
  <si>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</si>
  <si>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</si>
  <si>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</si>
  <si>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</si>
  <si>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</si>
  <si>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</si>
  <si>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</si>
  <si>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</si>
  <si>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</si>
  <si>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</si>
  <si>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</si>
  <si>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</si>
  <si>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</si>
  <si>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</si>
  <si>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</si>
  <si>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</si>
  <si>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</si>
  <si>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</si>
  <si>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</si>
  <si>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</si>
  <si>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</si>
  <si>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</si>
  <si>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</si>
  <si>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</si>
  <si>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</si>
  <si>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</si>
  <si>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</si>
  <si>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</si>
  <si>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</si>
  <si>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</si>
  <si>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</si>
  <si>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</si>
  <si>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</si>
  <si>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</si>
  <si>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</si>
  <si>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</si>
  <si>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</si>
  <si>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</si>
  <si>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</si>
  <si>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</si>
  <si>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</si>
  <si>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</si>
  <si>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</si>
  <si>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</si>
  <si>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</si>
  <si>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</si>
  <si>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</si>
  <si>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</si>
  <si>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</si>
  <si>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</si>
  <si>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</si>
  <si>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</si>
  <si>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</si>
  <si>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</si>
  <si>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</si>
  <si>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</si>
  <si>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</si>
  <si>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</si>
  <si>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</si>
  <si>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</si>
  <si>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</si>
  <si>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</si>
  <si>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</si>
  <si>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</si>
  <si>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</si>
  <si>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</si>
  <si>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</si>
  <si>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</si>
  <si>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</si>
  <si>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</si>
  <si>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</si>
  <si>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</si>
  <si>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</si>
  <si>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</si>
  <si>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</si>
  <si>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</si>
  <si>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</si>
  <si>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</si>
  <si>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</si>
  <si>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</si>
  <si>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</si>
  <si>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</si>
  <si>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</si>
  <si>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</si>
  <si>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</si>
  <si>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</si>
  <si>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</si>
  <si>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</si>
  <si>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</si>
  <si>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</si>
  <si>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</si>
  <si>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</si>
  <si>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</si>
  <si>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</si>
  <si>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</si>
  <si>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</si>
  <si>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</si>
  <si>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</si>
  <si>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</si>
  <si>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</si>
  <si>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</si>
  <si>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</si>
  <si>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</si>
  <si>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</si>
  <si>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</si>
  <si>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</si>
  <si>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</si>
  <si>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</si>
  <si>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</si>
  <si>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</si>
  <si>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</si>
  <si>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</si>
  <si>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</si>
  <si>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</si>
  <si>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</si>
  <si>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</si>
  <si>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</si>
  <si>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</si>
  <si>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</si>
  <si>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</si>
  <si>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</si>
  <si>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</si>
  <si>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</si>
  <si>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</si>
  <si>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</si>
  <si>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</si>
  <si>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</si>
  <si>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</si>
  <si>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</si>
  <si>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</si>
  <si>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</si>
  <si>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</si>
  <si>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</si>
  <si>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</si>
  <si>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</si>
  <si>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</si>
  <si>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</si>
  <si>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</si>
  <si>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</si>
  <si>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</si>
  <si>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</si>
  <si>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</si>
  <si>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</si>
  <si>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</si>
  <si>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</si>
  <si>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</si>
  <si>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</si>
  <si>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</si>
  <si>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</si>
  <si>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</si>
  <si>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</si>
  <si>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</si>
  <si>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</si>
  <si>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</si>
  <si>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</si>
  <si>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</si>
  <si>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</si>
  <si>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</si>
  <si>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</si>
  <si>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</si>
  <si>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</si>
  <si>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</si>
  <si>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</si>
  <si>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</si>
  <si>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</si>
  <si>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</si>
  <si>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</si>
  <si>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</si>
  <si>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</si>
  <si>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</si>
  <si>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</si>
  <si>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</si>
  <si>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</si>
  <si>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</si>
  <si>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</si>
  <si>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</si>
  <si>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</si>
  <si>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</si>
  <si>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</si>
  <si>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</si>
  <si>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</si>
  <si>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</si>
  <si>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</si>
  <si>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</si>
  <si>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</si>
  <si>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</si>
  <si>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</si>
  <si>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</si>
  <si>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</si>
  <si>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</si>
  <si>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</si>
  <si>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</si>
  <si>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</si>
  <si>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</si>
  <si>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</si>
  <si>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</si>
  <si>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</si>
  <si>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</si>
  <si>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</si>
  <si>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</si>
  <si>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</si>
  <si>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</si>
  <si>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</si>
  <si>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</si>
  <si>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</si>
  <si>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</si>
  <si>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</si>
  <si>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</si>
  <si>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</si>
  <si>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</si>
  <si>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</si>
  <si>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</si>
  <si>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</si>
  <si>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</si>
  <si>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</si>
  <si>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</si>
  <si>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</si>
  <si>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</si>
  <si>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</si>
  <si>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</si>
  <si>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</si>
  <si>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</si>
  <si>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</si>
  <si>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</si>
  <si>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</si>
  <si>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</si>
  <si>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</si>
  <si>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</si>
  <si>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</si>
  <si>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</si>
  <si>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</si>
  <si>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</si>
  <si>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</si>
  <si>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</si>
  <si>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</si>
  <si>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</si>
  <si>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</si>
  <si>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</si>
  <si>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</si>
  <si>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</si>
  <si>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</si>
  <si>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</si>
  <si>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</si>
  <si>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</si>
  <si>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</si>
  <si>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</si>
  <si>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</si>
  <si>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</si>
  <si>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</si>
  <si>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</si>
  <si>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</si>
  <si>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</si>
  <si>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</si>
  <si>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</si>
  <si>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</si>
  <si>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</si>
  <si>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</si>
  <si>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</si>
  <si>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</si>
  <si>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</si>
  <si>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</si>
  <si>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</si>
  <si>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</si>
  <si>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</si>
  <si>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</si>
  <si>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</si>
  <si>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</si>
  <si>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</si>
  <si>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</si>
  <si>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</si>
  <si>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</si>
  <si>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</si>
  <si>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</si>
  <si>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</si>
  <si>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</si>
  <si>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</si>
  <si>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</si>
  <si>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</si>
  <si>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</si>
  <si>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</si>
  <si>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</si>
  <si>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</si>
  <si>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</si>
  <si>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</si>
  <si>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</si>
  <si>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</si>
  <si>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</si>
  <si>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</si>
  <si>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</si>
  <si>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</si>
  <si>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</si>
  <si>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</si>
  <si>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</si>
  <si>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</si>
  <si>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</si>
  <si>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</si>
  <si>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</si>
  <si>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</si>
  <si>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</si>
  <si>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</si>
  <si>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</si>
  <si>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</si>
  <si>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</si>
  <si>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</si>
  <si>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</si>
  <si>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</si>
  <si>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</si>
  <si>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</si>
  <si>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</si>
  <si>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</si>
  <si>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</si>
  <si>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</si>
  <si>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</si>
  <si>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</si>
  <si>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</si>
  <si>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</si>
  <si>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</si>
  <si>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</si>
  <si>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</si>
  <si>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</si>
  <si>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</si>
  <si>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</si>
  <si>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</si>
  <si>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</si>
  <si>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</si>
  <si>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</si>
  <si>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</si>
  <si>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</si>
  <si>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</si>
  <si>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</si>
  <si>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</si>
  <si>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</si>
  <si>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</si>
  <si>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</si>
  <si>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</si>
  <si>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</si>
  <si>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</si>
  <si>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</si>
  <si>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</si>
  <si>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</si>
  <si>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</si>
  <si>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</si>
  <si>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</si>
  <si>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</si>
  <si>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</si>
  <si>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</si>
  <si>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</si>
  <si>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</si>
  <si>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</si>
  <si>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</si>
  <si>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</si>
  <si>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</si>
  <si>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</si>
  <si>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</si>
  <si>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</si>
  <si>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</si>
  <si>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</si>
  <si>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</si>
  <si>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</si>
  <si>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</si>
  <si>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</si>
  <si>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</si>
  <si>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</si>
  <si>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</si>
  <si>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</si>
  <si>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</si>
  <si>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</si>
  <si>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</si>
  <si>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</si>
  <si>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</si>
  <si>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</si>
  <si>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</si>
  <si>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</si>
  <si>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</si>
  <si>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</si>
  <si>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</si>
  <si>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</si>
  <si>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</si>
  <si>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</si>
  <si>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</si>
  <si>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</si>
  <si>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</si>
  <si>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</si>
  <si>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</si>
  <si>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</si>
  <si>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</si>
  <si>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</si>
  <si>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</si>
  <si>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</si>
  <si>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</si>
  <si>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</si>
  <si>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</si>
  <si>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</si>
  <si>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</si>
  <si>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</si>
  <si>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</si>
  <si>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</si>
  <si>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</si>
  <si>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</si>
  <si>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</si>
  <si>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</si>
  <si>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</si>
  <si>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</si>
  <si>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</si>
  <si>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</si>
  <si>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</si>
  <si>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</si>
  <si>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</si>
  <si>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</si>
  <si>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</si>
  <si>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</si>
  <si>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</si>
  <si>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</si>
  <si>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</si>
  <si>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</si>
  <si>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</si>
  <si>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</si>
  <si>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</si>
  <si>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</si>
  <si>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</si>
  <si>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</si>
  <si>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</si>
  <si>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</si>
  <si>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</si>
  <si>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</si>
  <si>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</si>
  <si>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</si>
  <si>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</si>
  <si>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</si>
  <si>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</si>
  <si>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</si>
  <si>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</si>
  <si>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</si>
  <si>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</si>
  <si>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</si>
  <si>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</si>
  <si>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</si>
  <si>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</si>
  <si>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</si>
  <si>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</si>
  <si>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</si>
  <si>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</si>
  <si>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</si>
  <si>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</si>
  <si>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</si>
  <si>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</si>
  <si>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</si>
  <si>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</si>
  <si>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</si>
  <si>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</si>
  <si>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</si>
  <si>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</si>
  <si>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</si>
  <si>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</si>
  <si>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</si>
  <si>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</si>
  <si>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</si>
  <si>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</si>
  <si>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</si>
  <si>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</si>
  <si>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</si>
  <si>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</si>
  <si>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</si>
  <si>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</si>
  <si>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</si>
  <si>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</si>
  <si>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</si>
  <si>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</si>
  <si>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</si>
  <si>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</si>
  <si>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</si>
  <si>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</si>
  <si>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</si>
  <si>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</si>
  <si>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</si>
  <si>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</si>
  <si>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</si>
  <si>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</si>
  <si>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</si>
  <si>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</si>
  <si>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</si>
  <si>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</si>
  <si>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</si>
  <si>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</si>
  <si>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</si>
  <si>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</si>
  <si>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</si>
  <si>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</si>
  <si>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</si>
  <si>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</si>
  <si>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</si>
  <si>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</si>
  <si>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</si>
  <si>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</si>
  <si>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</si>
  <si>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</si>
  <si>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</si>
  <si>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</si>
  <si>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</si>
  <si>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</si>
  <si>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</si>
  <si>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</si>
  <si>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</si>
  <si>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</si>
  <si>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</si>
  <si>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</si>
  <si>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</si>
  <si>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</si>
  <si>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</si>
  <si>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</si>
  <si>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</si>
  <si>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</si>
  <si>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</si>
  <si>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</si>
  <si>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</si>
  <si>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</si>
  <si>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</si>
  <si>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</si>
  <si>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</si>
  <si>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</si>
  <si>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</si>
  <si>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</si>
  <si>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</si>
  <si>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</si>
  <si>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</si>
  <si>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</si>
  <si>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</si>
  <si>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</si>
  <si>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</si>
  <si>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</si>
  <si>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</si>
  <si>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</si>
  <si>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</si>
  <si>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</si>
  <si>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</si>
  <si>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</si>
  <si>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</si>
  <si>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</si>
  <si>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</si>
  <si>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</si>
  <si>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</si>
  <si>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</si>
  <si>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</si>
  <si>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</si>
  <si>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</si>
  <si>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</si>
  <si>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</si>
  <si>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</si>
  <si>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</si>
  <si>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</si>
  <si>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</si>
  <si>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</si>
  <si>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</si>
  <si>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</si>
  <si>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</si>
  <si>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</si>
  <si>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</si>
  <si>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</si>
  <si>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</si>
  <si>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</si>
  <si>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</si>
  <si>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</si>
  <si>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</si>
  <si>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</si>
  <si>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</si>
  <si>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</si>
  <si>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</si>
  <si>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</si>
  <si>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</si>
  <si>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</si>
  <si>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</si>
  <si>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</si>
  <si>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</si>
  <si>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</si>
  <si>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</si>
  <si>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</si>
  <si>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</si>
  <si>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</si>
  <si>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</si>
  <si>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</si>
  <si>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</si>
  <si>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</si>
  <si>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</si>
  <si>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</si>
  <si>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</si>
  <si>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</si>
  <si>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</si>
  <si>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</si>
  <si>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</si>
  <si>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</si>
  <si>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</si>
  <si>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</si>
  <si>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</si>
  <si>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</si>
  <si>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</si>
  <si>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</si>
  <si>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</si>
  <si>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</si>
  <si>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</si>
  <si>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</si>
  <si>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</si>
  <si>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</si>
  <si>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</si>
  <si>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</si>
  <si>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</si>
  <si>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</si>
  <si>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</si>
  <si>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</si>
  <si>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</si>
  <si>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</si>
  <si>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</si>
  <si>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</si>
  <si>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</si>
  <si>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</si>
  <si>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</si>
  <si>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</si>
  <si>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</si>
  <si>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</si>
  <si>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</si>
  <si>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</si>
  <si>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</si>
  <si>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</si>
  <si>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</si>
  <si>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</si>
  <si>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</si>
  <si>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</si>
  <si>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</si>
  <si>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</si>
  <si>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</si>
  <si>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</si>
  <si>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</si>
  <si>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</si>
  <si>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</si>
  <si>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</si>
  <si>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</si>
  <si>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</si>
  <si>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</si>
  <si>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</si>
  <si>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</si>
  <si>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</si>
  <si>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</si>
  <si>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</si>
  <si>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</si>
  <si>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</si>
  <si>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</si>
  <si>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</si>
  <si>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</si>
  <si>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</si>
  <si>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</si>
  <si>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</si>
  <si>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</si>
  <si>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</si>
  <si>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</si>
  <si>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</si>
  <si>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</si>
  <si>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</si>
  <si>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</si>
  <si>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</si>
  <si>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</si>
  <si>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</si>
  <si>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</si>
  <si>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</si>
  <si>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</si>
  <si>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</si>
  <si>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</si>
  <si>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</si>
  <si>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</si>
  <si>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</si>
  <si>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</si>
  <si>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</si>
  <si>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</si>
  <si>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</si>
  <si>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</si>
  <si>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</si>
  <si>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</si>
  <si>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</si>
  <si>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</si>
  <si>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</si>
  <si>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</si>
  <si>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</si>
  <si>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</si>
  <si>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</si>
  <si>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</si>
  <si>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</si>
  <si>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</si>
  <si>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</si>
  <si>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</si>
  <si>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</si>
  <si>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</si>
  <si>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</si>
  <si>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</si>
  <si>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</si>
  <si>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</si>
  <si>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</si>
  <si>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</si>
  <si>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</si>
  <si>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</si>
  <si>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</si>
  <si>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</si>
  <si>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</si>
  <si>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</si>
  <si>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</si>
  <si>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</si>
  <si>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</si>
  <si>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</si>
  <si>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</si>
  <si>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</si>
  <si>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</si>
  <si>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</si>
  <si>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</si>
  <si>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</si>
  <si>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</si>
  <si>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</si>
  <si>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</si>
  <si>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</si>
  <si>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</si>
  <si>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</si>
  <si>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</si>
  <si>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</si>
  <si>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</si>
  <si>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</si>
  <si>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</si>
  <si>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</si>
  <si>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</si>
  <si>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</si>
  <si>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</si>
  <si>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</si>
  <si>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</si>
  <si>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</si>
  <si>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</si>
  <si>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</si>
  <si>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</si>
  <si>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</si>
  <si>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</si>
  <si>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</si>
  <si>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</si>
  <si>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</si>
  <si>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</si>
  <si>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</si>
  <si>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</si>
  <si>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</si>
  <si>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</si>
  <si>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</si>
  <si>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</si>
  <si>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</si>
  <si>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</si>
  <si>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</si>
  <si>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</si>
  <si>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</si>
  <si>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</si>
  <si>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</si>
  <si>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</si>
  <si>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</si>
  <si>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</si>
  <si>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</si>
  <si>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</si>
  <si>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</si>
  <si>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</si>
  <si>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</si>
  <si>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</si>
  <si>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</si>
  <si>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</si>
  <si>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</si>
  <si>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</si>
  <si>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</si>
  <si>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</si>
  <si>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</si>
  <si>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</si>
  <si>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</si>
  <si>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</si>
  <si>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</si>
  <si>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</si>
  <si>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</si>
  <si>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</si>
  <si>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</si>
  <si>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</si>
  <si>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</si>
  <si>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</si>
  <si>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</si>
  <si>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</si>
  <si>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</si>
  <si>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</si>
  <si>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</si>
  <si>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</si>
  <si>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</si>
  <si>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</si>
  <si>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</si>
  <si>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</si>
  <si>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</si>
  <si>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</si>
  <si>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</si>
  <si>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</si>
  <si>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</si>
  <si>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</si>
  <si>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</si>
  <si>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</si>
  <si>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</si>
  <si>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</si>
  <si>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</si>
  <si>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</si>
  <si>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</si>
  <si>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</si>
  <si>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</si>
  <si>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</si>
  <si>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</si>
  <si>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</si>
  <si>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</si>
  <si>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</si>
  <si>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</si>
  <si>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</si>
  <si>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</si>
  <si>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</si>
  <si>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</si>
  <si>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</si>
  <si>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</si>
  <si>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</si>
  <si>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</si>
  <si>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</si>
  <si>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</si>
  <si>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</si>
  <si>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</si>
  <si>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</si>
  <si>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</si>
  <si>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</si>
  <si>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</si>
  <si>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</si>
  <si>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</si>
  <si>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</si>
  <si>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</si>
  <si>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</si>
  <si>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</si>
  <si>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</si>
  <si>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</si>
  <si>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</si>
  <si>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</si>
  <si>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</si>
  <si>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</si>
  <si>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</si>
  <si>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</si>
  <si>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</si>
  <si>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</si>
  <si>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</si>
  <si>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</si>
  <si>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</si>
  <si>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</si>
  <si>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</si>
  <si>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</si>
  <si>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</si>
  <si>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</si>
  <si>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</si>
  <si>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</si>
  <si>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</si>
  <si>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</si>
  <si>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</si>
  <si>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</si>
  <si>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</si>
  <si>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</si>
  <si>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</si>
  <si>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</si>
  <si>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</si>
  <si>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</si>
  <si>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</si>
  <si>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</si>
  <si>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</si>
  <si>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</si>
  <si>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</si>
  <si>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</si>
  <si>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</si>
  <si>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</si>
  <si>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</si>
  <si>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</si>
  <si>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</si>
  <si>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</si>
  <si>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</si>
  <si>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</si>
  <si>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</si>
  <si>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</si>
  <si>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</si>
  <si>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</si>
  <si>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</si>
  <si>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</si>
  <si>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</si>
  <si>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</si>
  <si>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</si>
  <si>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</si>
  <si>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</si>
  <si>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</si>
  <si>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</si>
  <si>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</si>
  <si>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</si>
  <si>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</si>
  <si>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</si>
  <si>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</si>
  <si>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</si>
  <si>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</si>
  <si>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</si>
  <si>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</si>
  <si>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</si>
  <si>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</si>
  <si>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</si>
  <si>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</si>
  <si>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</si>
  <si>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</si>
  <si>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</si>
  <si>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</si>
  <si>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</si>
  <si>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</si>
  <si>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</si>
  <si>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</si>
  <si>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</si>
  <si>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</si>
  <si>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</si>
  <si>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</si>
  <si>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</si>
  <si>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</si>
  <si>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</si>
  <si>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</si>
  <si>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</si>
  <si>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</si>
  <si>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</si>
  <si>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</si>
  <si>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</si>
  <si>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</si>
  <si>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</si>
  <si>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</si>
  <si>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</si>
  <si>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</si>
  <si>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</si>
  <si>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</si>
  <si>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</si>
  <si>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</si>
  <si>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</si>
  <si>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</si>
  <si>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</si>
  <si>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</si>
  <si>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</si>
  <si>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</si>
  <si>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</si>
  <si>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</si>
  <si>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</si>
  <si>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</si>
  <si>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</si>
  <si>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</si>
  <si>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</si>
  <si>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</si>
  <si>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</si>
  <si>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</si>
  <si>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</si>
  <si>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</si>
  <si>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</si>
  <si>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</si>
  <si>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</si>
  <si>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</si>
  <si>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</si>
  <si>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</si>
  <si>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</si>
  <si>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</si>
  <si>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</si>
  <si>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</si>
  <si>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</si>
  <si>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</si>
  <si>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</si>
  <si>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</si>
  <si>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</si>
  <si>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</si>
  <si>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</si>
  <si>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</si>
  <si>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</si>
  <si>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</si>
  <si>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</si>
  <si>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</si>
  <si>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</si>
  <si>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</si>
  <si>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</si>
  <si>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</si>
  <si>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</si>
  <si>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</si>
  <si>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</si>
  <si>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</si>
  <si>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</si>
  <si>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</si>
  <si>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</si>
  <si>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</si>
  <si>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</si>
  <si>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</si>
  <si>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</si>
  <si>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</si>
  <si>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</si>
  <si>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</si>
  <si>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</si>
  <si>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</si>
  <si>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</si>
  <si>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</si>
  <si>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</si>
  <si>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</si>
  <si>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</si>
  <si>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</si>
  <si>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</si>
  <si>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</si>
  <si>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</si>
  <si>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</si>
  <si>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</si>
  <si>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</si>
  <si>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</si>
  <si>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</si>
  <si>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</si>
  <si>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</si>
  <si>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</si>
  <si>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</si>
  <si>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</si>
  <si>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</si>
  <si>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</si>
  <si>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</si>
  <si>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</si>
  <si>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</si>
  <si>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</si>
  <si>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</si>
  <si>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</si>
  <si>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</si>
  <si>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</si>
  <si>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</si>
  <si>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</si>
  <si>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</si>
  <si>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</si>
  <si>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</si>
  <si>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</si>
  <si>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</si>
  <si>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</si>
  <si>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</si>
  <si>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</si>
  <si>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</si>
  <si>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</si>
  <si>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</si>
  <si>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</si>
  <si>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</si>
  <si>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</si>
  <si>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</si>
  <si>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</si>
  <si>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</si>
  <si>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</si>
  <si>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</si>
  <si>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</si>
  <si>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</si>
  <si>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</si>
  <si>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</si>
  <si>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</si>
  <si>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</si>
  <si>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</si>
  <si>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</si>
  <si>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</si>
  <si>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</si>
  <si>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</si>
  <si>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</si>
  <si>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</si>
  <si>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</si>
  <si>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</si>
  <si>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</si>
  <si>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</si>
  <si>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</si>
  <si>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</si>
  <si>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</si>
  <si>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</si>
  <si>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</si>
  <si>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</si>
  <si>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</si>
  <si>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</si>
  <si>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</si>
  <si>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</si>
  <si>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</si>
  <si>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</si>
  <si>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</si>
  <si>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</si>
  <si>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</si>
  <si>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</si>
  <si>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</si>
  <si>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</si>
  <si>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</si>
  <si>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</si>
  <si>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</si>
  <si>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</si>
  <si>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</si>
  <si>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</si>
  <si>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</si>
  <si>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</si>
  <si>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</si>
  <si>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</si>
  <si>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</si>
  <si>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</si>
  <si>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</si>
  <si>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</si>
  <si>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</si>
  <si>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</si>
  <si>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</si>
  <si>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</si>
  <si>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</si>
  <si>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</si>
  <si>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</si>
  <si>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</si>
  <si>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</si>
  <si>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</si>
  <si>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</si>
  <si>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</si>
  <si>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</si>
  <si>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</si>
  <si>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</si>
  <si>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</si>
  <si>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</si>
  <si>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</si>
  <si>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</si>
  <si>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</si>
  <si>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</si>
  <si>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</si>
  <si>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</si>
  <si>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</si>
  <si>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</si>
  <si>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</si>
  <si>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</si>
  <si>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</si>
  <si>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</si>
  <si>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</si>
  <si>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</si>
  <si>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</si>
  <si>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</si>
  <si>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</si>
  <si>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</si>
  <si>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</si>
  <si>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</si>
  <si>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</si>
  <si>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</si>
  <si>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</si>
  <si>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</si>
  <si>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</si>
  <si>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</si>
  <si>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</si>
  <si>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</si>
  <si>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</si>
  <si>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</si>
  <si>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</si>
  <si>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</si>
  <si>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</si>
  <si>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</si>
  <si>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</si>
  <si>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</si>
  <si>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</si>
  <si>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</si>
  <si>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</si>
  <si>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</si>
  <si>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</si>
  <si>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</si>
  <si>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</si>
  <si>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</si>
  <si>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</si>
  <si>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</si>
  <si>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</si>
  <si>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</si>
  <si>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</si>
  <si>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</si>
  <si>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</si>
  <si>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</si>
  <si>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</si>
  <si>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</si>
  <si>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</si>
  <si>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</si>
  <si>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</si>
  <si>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</si>
  <si>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</si>
  <si>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</si>
  <si>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</si>
  <si>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</si>
  <si>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</si>
  <si>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</si>
  <si>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</si>
  <si>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</si>
  <si>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</si>
  <si>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</si>
  <si>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</si>
  <si>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</si>
  <si>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</si>
  <si>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</si>
  <si>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</si>
  <si>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</si>
  <si>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</si>
  <si>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</si>
  <si>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</si>
  <si>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</si>
  <si>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</si>
  <si>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</si>
  <si>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</si>
  <si>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</si>
  <si>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</si>
  <si>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</si>
  <si>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</si>
  <si>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</si>
  <si>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</si>
  <si>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</si>
  <si>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</si>
  <si>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</si>
  <si>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</si>
  <si>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</si>
  <si>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</si>
  <si>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</si>
  <si>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</si>
  <si>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</si>
  <si>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</si>
  <si>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</si>
  <si>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</si>
  <si>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</si>
  <si>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</si>
  <si>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</si>
  <si>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</si>
  <si>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</si>
  <si>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</si>
  <si>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</si>
  <si>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</si>
  <si>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</si>
  <si>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</si>
  <si>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</si>
  <si>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</si>
  <si>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</si>
  <si>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</si>
  <si>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</si>
  <si>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</si>
  <si>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</si>
  <si>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</si>
  <si>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</si>
  <si>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</si>
  <si>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</si>
  <si>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</si>
  <si>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</si>
  <si>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</si>
  <si>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</si>
  <si>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</si>
  <si>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</si>
  <si>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</si>
  <si>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</si>
  <si>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</si>
  <si>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</si>
  <si>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</si>
  <si>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</si>
  <si>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</si>
  <si>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</si>
  <si>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</si>
  <si>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</si>
  <si>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</si>
  <si>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</si>
  <si>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</si>
  <si>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</si>
  <si>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</si>
  <si>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</si>
  <si>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</si>
  <si>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</si>
  <si>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</si>
  <si>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</si>
  <si>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</si>
  <si>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</si>
  <si>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</si>
  <si>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</si>
  <si>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</si>
  <si>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</si>
  <si>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</si>
  <si>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</si>
  <si>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</si>
  <si>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</si>
  <si>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</si>
  <si>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</si>
  <si>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</si>
  <si>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</si>
  <si>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</si>
  <si>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</si>
  <si>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</si>
  <si>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</si>
  <si>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</si>
  <si>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</si>
  <si>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</si>
  <si>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</si>
  <si>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</si>
  <si>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</si>
  <si>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</si>
  <si>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</si>
  <si>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</si>
  <si>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</si>
  <si>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</si>
  <si>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</si>
  <si>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</si>
  <si>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</si>
  <si>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</si>
  <si>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</si>
  <si>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</si>
  <si>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</si>
  <si>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</si>
  <si>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</si>
  <si>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</si>
  <si>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</si>
  <si>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</si>
  <si>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</si>
  <si>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</si>
  <si>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</si>
  <si>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</si>
  <si>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</si>
  <si>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</si>
  <si>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</si>
  <si>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</si>
  <si>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</si>
  <si>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</si>
  <si>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</si>
  <si>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</si>
  <si>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</si>
  <si>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</si>
  <si>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</si>
  <si>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</si>
  <si>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</si>
  <si>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</si>
  <si>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</si>
  <si>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</si>
  <si>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</si>
  <si>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</si>
  <si>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</si>
  <si>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</si>
  <si>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</si>
  <si>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</si>
  <si>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</si>
  <si>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</si>
  <si>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</si>
  <si>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</si>
  <si>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</si>
  <si>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</si>
  <si>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</si>
  <si>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</si>
  <si>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</si>
  <si>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</si>
  <si>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</si>
  <si>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</si>
  <si>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</si>
  <si>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</si>
  <si>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</si>
  <si>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</si>
  <si>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</si>
  <si>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</si>
  <si>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</si>
  <si>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</si>
  <si>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</si>
  <si>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</si>
  <si>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</si>
  <si>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</si>
  <si>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</si>
  <si>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</si>
  <si>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</si>
  <si>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</si>
  <si>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</si>
  <si>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</si>
  <si>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</si>
  <si>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</si>
  <si>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</si>
  <si>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</si>
  <si>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</si>
  <si>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</si>
  <si>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</si>
  <si>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</si>
  <si>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</si>
  <si>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</si>
  <si>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</si>
  <si>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</si>
  <si>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</si>
  <si>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</si>
  <si>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</si>
  <si>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</si>
  <si>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</si>
  <si>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</si>
  <si>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</si>
  <si>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</si>
  <si>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</si>
  <si>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</si>
  <si>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</si>
  <si>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</si>
  <si>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</si>
  <si>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</si>
  <si>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</si>
  <si>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</si>
  <si>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</si>
  <si>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</si>
  <si>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</si>
  <si>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</si>
  <si>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</si>
  <si>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</si>
  <si>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</si>
  <si>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</si>
  <si>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</si>
  <si>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</si>
  <si>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</si>
  <si>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</si>
  <si>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</si>
  <si>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</si>
  <si>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</si>
  <si>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</si>
  <si>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</si>
  <si>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</si>
  <si>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</si>
  <si>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</si>
  <si>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</si>
  <si>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</si>
  <si>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</si>
  <si>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</si>
  <si>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</si>
  <si>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</si>
  <si>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</si>
  <si>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</si>
  <si>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</si>
  <si>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</si>
  <si>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</si>
  <si>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</si>
  <si>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</si>
  <si>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</si>
  <si>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</si>
  <si>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</si>
  <si>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</si>
  <si>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</si>
  <si>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</si>
  <si>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</si>
  <si>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</si>
  <si>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</si>
  <si>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</si>
  <si>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</si>
  <si>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</si>
  <si>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</si>
  <si>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</si>
  <si>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</si>
  <si>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</si>
  <si>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</si>
  <si>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</si>
  <si>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</si>
  <si>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</si>
  <si>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</si>
  <si>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</si>
  <si>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</si>
  <si>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</si>
  <si>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</si>
  <si>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</si>
  <si>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</si>
  <si>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</si>
  <si>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</si>
  <si>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</si>
  <si>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</si>
  <si>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</si>
  <si>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</si>
  <si>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</si>
  <si>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</si>
  <si>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</si>
  <si>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</si>
  <si>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</si>
  <si>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</si>
  <si>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</si>
  <si>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</si>
  <si>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</si>
  <si>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</si>
  <si>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</si>
  <si>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</si>
  <si>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</si>
  <si>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</si>
  <si>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</si>
  <si>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</si>
  <si>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</si>
  <si>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</si>
  <si>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</si>
  <si>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</si>
  <si>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</si>
  <si>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</si>
  <si>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</si>
  <si>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</si>
  <si>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</si>
  <si>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</si>
  <si>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</si>
  <si>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</si>
  <si>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</si>
  <si>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</si>
  <si>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</si>
  <si>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</si>
  <si>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</si>
  <si>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</si>
  <si>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</si>
  <si>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</si>
  <si>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</si>
  <si>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</si>
  <si>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</si>
  <si>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</si>
  <si>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</si>
  <si>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</si>
  <si>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</si>
  <si>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</si>
  <si>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</si>
  <si>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</si>
  <si>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</si>
  <si>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</si>
  <si>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</si>
  <si>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</si>
  <si>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</si>
  <si>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</si>
  <si>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</si>
  <si>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</si>
  <si>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</si>
  <si>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</si>
  <si>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</si>
  <si>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</si>
  <si>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</si>
  <si>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</si>
  <si>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</si>
  <si>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</si>
  <si>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</si>
  <si>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</si>
  <si>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</si>
  <si>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</si>
  <si>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</si>
  <si>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</si>
  <si>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</si>
  <si>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</si>
  <si>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</si>
  <si>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</si>
  <si>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</si>
  <si>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</si>
  <si>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</si>
  <si>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</si>
  <si>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</si>
  <si>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</si>
  <si>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</si>
  <si>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</si>
  <si>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</si>
  <si>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</si>
  <si>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</si>
  <si>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</si>
  <si>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</si>
  <si>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</si>
  <si>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</si>
  <si>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</si>
  <si>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</si>
  <si>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</si>
  <si>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</si>
  <si>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</si>
  <si>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</si>
  <si>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</si>
  <si>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</si>
  <si>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</si>
  <si>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</si>
  <si>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</si>
  <si>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</si>
  <si>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</si>
  <si>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</si>
  <si>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</si>
  <si>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</si>
  <si>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</si>
  <si>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</si>
  <si>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</si>
  <si>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</si>
  <si>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</si>
  <si>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</si>
  <si>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</si>
  <si>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</si>
  <si>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</si>
  <si>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</si>
  <si>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</si>
  <si>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</si>
  <si>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</si>
  <si>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</si>
  <si>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</si>
  <si>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</si>
  <si>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</si>
  <si>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</si>
  <si>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</si>
  <si>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</si>
  <si>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</si>
  <si>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</si>
  <si>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</si>
  <si>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</si>
  <si>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</si>
  <si>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</si>
  <si>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</si>
  <si>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</si>
  <si>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</si>
  <si>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</si>
  <si>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</si>
  <si>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</si>
  <si>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</si>
  <si>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</si>
  <si>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</si>
  <si>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</si>
  <si>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</si>
  <si>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</si>
  <si>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</si>
  <si>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</si>
  <si>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</si>
  <si>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</si>
  <si>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</si>
  <si>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</si>
  <si>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</si>
  <si>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</si>
  <si>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</si>
  <si>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</si>
  <si>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</si>
  <si>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</si>
  <si>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</si>
  <si>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</si>
  <si>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</si>
  <si>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</si>
  <si>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</si>
  <si>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</si>
  <si>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</si>
  <si>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</si>
  <si>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</si>
  <si>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</si>
  <si>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</si>
  <si>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</si>
  <si>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</si>
  <si>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</si>
  <si>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</si>
  <si>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</si>
  <si>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</si>
  <si>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</si>
  <si>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</si>
  <si>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</si>
  <si>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</si>
  <si>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</si>
  <si>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</si>
  <si>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</si>
  <si>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</si>
  <si>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</si>
  <si>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</si>
  <si>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</si>
  <si>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</si>
  <si>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</si>
  <si>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</si>
  <si>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</si>
  <si>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</si>
  <si>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</si>
  <si>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</si>
  <si>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</si>
  <si>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</si>
  <si>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</si>
  <si>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</si>
  <si>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</si>
  <si>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</si>
  <si>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</si>
  <si>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</si>
  <si>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</si>
  <si>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</si>
  <si>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</si>
  <si>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</si>
  <si>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</si>
  <si>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</si>
  <si>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</si>
  <si>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</si>
  <si>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</si>
  <si>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</si>
  <si>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</si>
  <si>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</si>
  <si>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</si>
  <si>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</si>
  <si>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</si>
  <si>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</si>
  <si>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</si>
  <si>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</si>
  <si>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</si>
  <si>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</si>
  <si>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</si>
  <si>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</si>
  <si>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</si>
  <si>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</si>
  <si>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</si>
  <si>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</si>
  <si>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</si>
  <si>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</si>
  <si>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</si>
  <si>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</si>
  <si>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</si>
  <si>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</si>
  <si>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</si>
  <si>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</si>
  <si>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</si>
  <si>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</si>
  <si>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</si>
  <si>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</si>
  <si>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</si>
  <si>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</si>
  <si>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</si>
  <si>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</si>
  <si>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</si>
  <si>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</si>
  <si>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</si>
  <si>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</si>
  <si>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</si>
  <si>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</si>
  <si>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</si>
  <si>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</si>
  <si>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</si>
  <si>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</si>
  <si>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</si>
  <si>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</si>
  <si>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</si>
  <si>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</si>
  <si>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</si>
  <si>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</si>
  <si>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</si>
  <si>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</si>
  <si>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</si>
  <si>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</si>
  <si>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</si>
  <si>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</si>
  <si>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</si>
  <si>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</si>
  <si>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</si>
  <si>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</si>
  <si>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</si>
  <si>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</si>
  <si>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</si>
  <si>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</si>
  <si>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</si>
  <si>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</si>
  <si>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</si>
  <si>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</si>
  <si>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</si>
  <si>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</si>
  <si>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</si>
  <si>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</si>
  <si>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</si>
  <si>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</si>
  <si>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</si>
  <si>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</si>
  <si>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</si>
  <si>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</si>
  <si>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</si>
  <si>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</si>
  <si>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</si>
  <si>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</si>
  <si>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</si>
  <si>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</si>
  <si>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</si>
  <si>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</si>
  <si>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</si>
  <si>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</si>
  <si>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</si>
  <si>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</si>
  <si>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</si>
  <si>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</si>
  <si>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</si>
  <si>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</si>
  <si>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</si>
  <si>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</si>
  <si>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</si>
  <si>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</si>
  <si>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</si>
  <si>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</si>
  <si>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</si>
  <si>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</si>
  <si>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</si>
  <si>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</si>
  <si>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</si>
  <si>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</si>
  <si>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</si>
  <si>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</si>
  <si>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</si>
  <si>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</si>
  <si>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</si>
  <si>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</si>
  <si>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</si>
  <si>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</si>
  <si>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</si>
  <si>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</si>
  <si>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</si>
  <si>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</si>
  <si>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</si>
  <si>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</si>
  <si>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</si>
  <si>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</si>
  <si>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</si>
  <si>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</si>
  <si>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</si>
  <si>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</si>
  <si>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</si>
  <si>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</si>
  <si>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</si>
  <si>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</si>
  <si>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</si>
  <si>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</si>
  <si>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</si>
  <si>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</si>
  <si>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</si>
  <si>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</si>
  <si>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</si>
  <si>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</si>
  <si>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</si>
  <si>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</si>
  <si>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</si>
  <si>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</si>
  <si>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</si>
  <si>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</si>
  <si>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</si>
  <si>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</si>
  <si>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</si>
  <si>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</si>
  <si>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</si>
  <si>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</si>
  <si>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</si>
  <si>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</si>
  <si>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</si>
  <si>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</si>
  <si>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</si>
  <si>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</si>
  <si>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</si>
  <si>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</si>
  <si>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</si>
  <si>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</si>
  <si>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</si>
  <si>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</si>
  <si>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</si>
  <si>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</si>
  <si>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</si>
  <si>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</si>
  <si>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</si>
  <si>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</si>
  <si>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</si>
  <si>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</si>
  <si>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</si>
  <si>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</si>
  <si>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</si>
  <si>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</si>
  <si>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</si>
  <si>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</si>
  <si>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</si>
  <si>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</si>
  <si>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</si>
  <si>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</si>
  <si>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</si>
  <si>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</si>
  <si>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</si>
  <si>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</si>
  <si>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</si>
  <si>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</si>
  <si>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</si>
  <si>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</si>
  <si>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</si>
  <si>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</si>
  <si>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</si>
  <si>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</si>
  <si>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</si>
  <si>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</si>
  <si>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</si>
  <si>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</si>
  <si>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</si>
  <si>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</si>
  <si>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</si>
  <si>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</si>
  <si>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</si>
  <si>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</si>
  <si>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</si>
  <si>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</si>
  <si>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</si>
  <si>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</si>
  <si>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</si>
  <si>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</si>
  <si>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</si>
  <si>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</si>
  <si>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</si>
  <si>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</si>
  <si>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</si>
  <si>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</si>
  <si>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</si>
  <si>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</si>
  <si>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</si>
  <si>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</si>
  <si>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</si>
  <si>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</si>
  <si>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</si>
  <si>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</si>
  <si>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</si>
  <si>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</si>
  <si>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</si>
  <si>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</si>
  <si>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</si>
  <si>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</si>
  <si>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</si>
  <si>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</si>
  <si>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</si>
  <si>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</si>
  <si>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</si>
  <si>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</si>
  <si>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</si>
  <si>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</si>
  <si>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</si>
  <si>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</si>
  <si>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</si>
  <si>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</si>
  <si>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</si>
  <si>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</si>
  <si>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</si>
  <si>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</si>
  <si>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</si>
  <si>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</si>
  <si>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</si>
  <si>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</si>
  <si>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</si>
  <si>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</si>
  <si>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</si>
  <si>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</si>
  <si>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</si>
  <si>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</si>
  <si>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</si>
  <si>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</si>
  <si>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</si>
  <si>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</si>
  <si>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</si>
  <si>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</si>
  <si>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</si>
  <si>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</si>
  <si>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</si>
  <si>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</si>
  <si>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</si>
  <si>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</si>
  <si>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</si>
  <si>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</si>
  <si>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</si>
  <si>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</si>
  <si>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</si>
  <si>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</si>
  <si>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</si>
  <si>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</si>
  <si>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</si>
  <si>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</si>
  <si>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</si>
  <si>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</si>
  <si>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</si>
  <si>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</si>
  <si>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</si>
  <si>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</si>
  <si>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</si>
  <si>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</si>
  <si>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</si>
  <si>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</si>
  <si>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</si>
  <si>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</si>
  <si>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</si>
  <si>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</si>
  <si>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</si>
  <si>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</si>
  <si>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</si>
  <si>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</si>
  <si>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</si>
  <si>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</si>
  <si>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</si>
  <si>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</si>
  <si>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</si>
  <si>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</si>
  <si>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</si>
  <si>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</si>
  <si>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</si>
  <si>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</si>
  <si>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</si>
  <si>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</si>
  <si>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</si>
  <si>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</si>
  <si>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</si>
  <si>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</si>
  <si>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</si>
  <si>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</si>
  <si>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</si>
  <si>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</si>
  <si>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</si>
  <si>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</si>
  <si>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</si>
  <si>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</si>
  <si>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</si>
  <si>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</si>
  <si>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</si>
  <si>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</si>
  <si>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</si>
  <si>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</si>
  <si>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</si>
  <si>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</si>
  <si>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</si>
  <si>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</si>
  <si>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</si>
  <si>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</si>
  <si>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</si>
  <si>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</si>
  <si>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</si>
  <si>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</si>
  <si>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</si>
  <si>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</si>
  <si>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</si>
  <si>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</si>
  <si>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</si>
  <si>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</si>
  <si>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</si>
  <si>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</si>
  <si>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</si>
  <si>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</si>
  <si>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</si>
  <si>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</si>
  <si>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</si>
  <si>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</si>
  <si>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</si>
  <si>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</si>
  <si>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</si>
  <si>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</si>
  <si>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</si>
  <si>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</si>
  <si>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</si>
  <si>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</si>
  <si>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</si>
  <si>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</si>
  <si>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</si>
  <si>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</si>
  <si>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</si>
  <si>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</si>
  <si>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</si>
  <si>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</si>
  <si>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</si>
  <si>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</si>
  <si>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</si>
  <si>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</si>
  <si>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</si>
  <si>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</si>
  <si>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</si>
  <si>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</si>
  <si>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</si>
  <si>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</si>
  <si>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</si>
  <si>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</si>
  <si>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</si>
  <si>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</si>
  <si>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</si>
  <si>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</si>
  <si>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</si>
  <si>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</si>
  <si>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</si>
  <si>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</si>
  <si>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</si>
  <si>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</si>
  <si>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</si>
  <si>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</si>
  <si>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</si>
  <si>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</si>
  <si>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</si>
  <si>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</si>
  <si>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</si>
  <si>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</si>
  <si>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</si>
  <si>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</si>
  <si>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</si>
  <si>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</si>
  <si>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</si>
  <si>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</si>
  <si>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</si>
  <si>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</si>
  <si>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</si>
  <si>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</si>
  <si>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</si>
  <si>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</si>
  <si>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</si>
  <si>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</si>
  <si>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</si>
  <si>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</si>
  <si>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</si>
  <si>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</si>
  <si>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</si>
  <si>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</si>
  <si>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</si>
  <si>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</si>
  <si>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</si>
  <si>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</si>
  <si>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</si>
  <si>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</si>
  <si>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</si>
  <si>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</si>
  <si>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</si>
  <si>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</si>
  <si>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</si>
  <si>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</si>
  <si>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</si>
  <si>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</si>
  <si>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</si>
  <si>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</si>
  <si>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</si>
  <si>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</si>
  <si>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</si>
  <si>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</si>
  <si>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</si>
  <si>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</si>
  <si>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</si>
  <si>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</si>
  <si>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</si>
  <si>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</si>
  <si>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</si>
  <si>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</si>
  <si>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</si>
  <si>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</si>
  <si>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</si>
  <si>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</si>
  <si>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</si>
  <si>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</si>
  <si>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</si>
  <si>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</si>
  <si>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</si>
  <si>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</si>
  <si>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</si>
  <si>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</si>
  <si>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</si>
  <si>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</si>
  <si>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</si>
  <si>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</si>
  <si>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</si>
  <si>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</si>
  <si>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</si>
  <si>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</si>
  <si>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</si>
  <si>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</si>
  <si>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</si>
  <si>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</si>
  <si>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</si>
  <si>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</si>
  <si>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</si>
  <si>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</si>
  <si>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</si>
  <si>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</si>
  <si>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</si>
  <si>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</si>
  <si>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</si>
  <si>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</si>
  <si>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</si>
  <si>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</si>
  <si>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</si>
  <si>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</si>
  <si>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</si>
  <si>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</si>
  <si>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</si>
  <si>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</si>
  <si>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</si>
  <si>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</si>
  <si>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</si>
  <si>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</si>
  <si>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</si>
  <si>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</si>
  <si>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</si>
  <si>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</si>
  <si>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</si>
  <si>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</si>
  <si>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</si>
  <si>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</si>
  <si>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</si>
  <si>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</si>
  <si>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</si>
  <si>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</si>
  <si>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</si>
  <si>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</si>
  <si>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</si>
  <si>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</si>
  <si>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</si>
  <si>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</si>
  <si>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</si>
  <si>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</si>
  <si>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</si>
  <si>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</si>
  <si>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</si>
  <si>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</si>
  <si>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</si>
  <si>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</si>
  <si>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</si>
  <si>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</si>
  <si>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</si>
  <si>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</si>
  <si>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</si>
  <si>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</si>
  <si>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</si>
  <si>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</si>
  <si>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</si>
  <si>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</si>
  <si>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</si>
  <si>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</si>
  <si>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</si>
  <si>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</si>
  <si>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</si>
  <si>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</si>
  <si>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</si>
  <si>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</si>
  <si>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</si>
  <si>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</si>
  <si>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</si>
  <si>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</si>
  <si>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</si>
  <si>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</si>
  <si>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</si>
  <si>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</si>
  <si>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</si>
  <si>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</si>
  <si>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</si>
  <si>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</si>
  <si>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</si>
  <si>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</si>
  <si>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</si>
  <si>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</si>
  <si>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</si>
  <si>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</si>
  <si>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</si>
  <si>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</si>
  <si>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</si>
  <si>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</si>
  <si>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</si>
  <si>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</si>
  <si>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</si>
  <si>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</si>
  <si>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</si>
  <si>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</si>
  <si>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</si>
  <si>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</si>
  <si>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</si>
  <si>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</si>
  <si>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</si>
  <si>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</si>
  <si>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</si>
  <si>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</si>
  <si>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</si>
  <si>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</si>
  <si>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</si>
  <si>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</si>
  <si>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</si>
  <si>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</si>
  <si>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</si>
  <si>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</si>
  <si>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</si>
  <si>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</si>
  <si>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</si>
  <si>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</si>
  <si>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</si>
  <si>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</si>
  <si>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</si>
  <si>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</si>
  <si>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</si>
  <si>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</si>
  <si>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</si>
  <si>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</si>
  <si>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</si>
  <si>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</si>
  <si>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</si>
  <si>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</si>
  <si>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</si>
  <si>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</si>
  <si>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</si>
  <si>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</si>
  <si>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</si>
  <si>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</si>
  <si>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</si>
  <si>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</si>
  <si>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</si>
  <si>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</si>
  <si>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</si>
  <si>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</si>
  <si>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</si>
  <si>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</si>
  <si>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</si>
  <si>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</si>
  <si>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</si>
  <si>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</si>
  <si>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</si>
  <si>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</si>
  <si>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</si>
  <si>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</si>
  <si>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</si>
  <si>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</si>
  <si>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</si>
  <si>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</si>
  <si>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</si>
  <si>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</si>
  <si>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</si>
  <si>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</si>
  <si>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</si>
  <si>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</si>
  <si>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</si>
  <si>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</si>
  <si>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</si>
  <si>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</si>
  <si>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</si>
  <si>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</si>
  <si>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</si>
  <si>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</si>
  <si>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</si>
  <si>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</si>
  <si>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</si>
  <si>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</si>
  <si>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</si>
  <si>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</si>
  <si>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</si>
  <si>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</si>
  <si>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</si>
  <si>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</si>
  <si>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</si>
  <si>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</si>
  <si>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</si>
  <si>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</si>
  <si>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</si>
  <si>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</si>
  <si>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</si>
  <si>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</si>
  <si>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</si>
  <si>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</si>
  <si>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</si>
  <si>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</si>
  <si>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</si>
  <si>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</si>
  <si>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</si>
  <si>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</si>
  <si>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</si>
  <si>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</si>
  <si>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</si>
  <si>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</si>
  <si>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</si>
  <si>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</si>
  <si>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</si>
  <si>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</si>
  <si>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</si>
  <si>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</si>
  <si>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</si>
  <si>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</si>
  <si>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</si>
  <si>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</si>
  <si>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</si>
  <si>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</si>
  <si>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</si>
  <si>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</si>
  <si>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</si>
  <si>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</si>
  <si>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</si>
  <si>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</si>
  <si>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</si>
  <si>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</si>
  <si>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</si>
  <si>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</si>
  <si>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</si>
  <si>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</si>
  <si>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</si>
  <si>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</si>
  <si>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</si>
  <si>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</si>
  <si>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</si>
  <si>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</si>
  <si>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</si>
  <si>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</si>
  <si>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</si>
  <si>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</si>
  <si>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</si>
  <si>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</si>
  <si>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</si>
  <si>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</si>
  <si>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</si>
  <si>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</si>
  <si>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</si>
  <si>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</si>
  <si>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</si>
  <si>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</si>
  <si>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</si>
  <si>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</si>
  <si>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</si>
  <si>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</si>
  <si>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</si>
  <si>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</si>
  <si>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</si>
  <si>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</si>
  <si>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</si>
  <si>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</si>
  <si>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</si>
  <si>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</si>
  <si>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</si>
  <si>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</si>
  <si>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</si>
  <si>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</si>
  <si>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</si>
  <si>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</si>
  <si>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</si>
  <si>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</si>
  <si>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</si>
  <si>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</si>
  <si>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</si>
  <si>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</si>
  <si>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</si>
  <si>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</si>
  <si>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</si>
  <si>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</si>
  <si>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</si>
  <si>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</si>
  <si>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</si>
  <si>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</si>
  <si>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</si>
  <si>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</si>
  <si>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</si>
  <si>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</si>
  <si>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</si>
  <si>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</si>
  <si>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</si>
  <si>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</si>
  <si>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</si>
  <si>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</si>
  <si>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</si>
  <si>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</si>
  <si>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</si>
  <si>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</si>
  <si>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</si>
  <si>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</si>
  <si>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</si>
  <si>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</si>
  <si>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</si>
  <si>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</si>
  <si>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</si>
  <si>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</si>
  <si>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</si>
  <si>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</si>
  <si>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</si>
  <si>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</si>
  <si>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</si>
  <si>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</si>
  <si>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</si>
  <si>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</si>
  <si>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</si>
  <si>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</si>
  <si>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</si>
  <si>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</si>
  <si>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</si>
  <si>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</si>
  <si>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</si>
  <si>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</si>
  <si>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</si>
  <si>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</si>
  <si>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</si>
  <si>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</si>
  <si>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</si>
  <si>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</si>
  <si>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</si>
  <si>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</si>
  <si>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</si>
  <si>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</si>
  <si>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</si>
  <si>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</si>
  <si>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</si>
  <si>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</si>
  <si>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</si>
  <si>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</si>
  <si>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</si>
  <si>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</si>
  <si>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</si>
  <si>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</si>
  <si>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</si>
  <si>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</si>
  <si>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</si>
  <si>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</si>
  <si>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</si>
  <si>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</si>
  <si>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</si>
  <si>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</si>
  <si>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</si>
  <si>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</si>
  <si>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</si>
  <si>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</si>
  <si>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</si>
  <si>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</si>
  <si>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</si>
  <si>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</si>
  <si>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</si>
  <si>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</si>
  <si>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</si>
  <si>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</si>
  <si>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</si>
  <si>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</si>
  <si>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</si>
  <si>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</si>
  <si>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</si>
  <si>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</si>
  <si>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</si>
  <si>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</si>
  <si>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</si>
  <si>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</si>
  <si>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</si>
  <si>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</si>
  <si>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</si>
  <si>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</si>
  <si>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</si>
  <si>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</si>
  <si>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</si>
  <si>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</si>
  <si>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</si>
  <si>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</si>
  <si>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</si>
  <si>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</si>
  <si>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</si>
  <si>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</si>
  <si>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</si>
  <si>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</si>
  <si>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</si>
  <si>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</si>
  <si>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</si>
  <si>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</si>
  <si>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</si>
  <si>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</si>
  <si>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</si>
  <si>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</si>
  <si>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</si>
  <si>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</si>
  <si>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</si>
  <si>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</si>
  <si>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VV 1 </t>
  </si>
  <si>
    <t xml:space="preserve">MV 1 </t>
  </si>
  <si>
    <t xml:space="preserve">MV 2 </t>
  </si>
  <si>
    <t xml:space="preserve">MV 3 </t>
  </si>
  <si>
    <t xml:space="preserve">VV 2 </t>
  </si>
  <si>
    <t xml:space="preserve">MV 4 </t>
  </si>
  <si>
    <t>MV 6</t>
  </si>
  <si>
    <t>MV 7</t>
  </si>
  <si>
    <t>MV 9</t>
  </si>
  <si>
    <t>MV 10</t>
  </si>
  <si>
    <t>MV 11</t>
  </si>
  <si>
    <t>Bankarske usluge, naknade za platni promet</t>
  </si>
  <si>
    <t>Betoni</t>
  </si>
  <si>
    <t>Biorazgradive vreće za biorazgradivi otpad</t>
  </si>
  <si>
    <t xml:space="preserve">Boje </t>
  </si>
  <si>
    <t>Bravarske usluge</t>
  </si>
  <si>
    <t>Usluga certifikacije ISO i OHSAS</t>
  </si>
  <si>
    <t>usluge čišćenja prostorija</t>
  </si>
  <si>
    <t>Usluge deratizacije</t>
  </si>
  <si>
    <t>Drveće</t>
  </si>
  <si>
    <t>Isporuka električne energije - opskrba</t>
  </si>
  <si>
    <t>Isporuka električne energije  - distribucija</t>
  </si>
  <si>
    <t>Elektroinstalaterski radovi</t>
  </si>
  <si>
    <t>Geodetske usluge</t>
  </si>
  <si>
    <t>Građevinski materijal</t>
  </si>
  <si>
    <t>Drobljeni, reciklirani, građevinski materijal</t>
  </si>
  <si>
    <t>Gume za vozila – autogume</t>
  </si>
  <si>
    <t>Gume za vozila – protektirane</t>
  </si>
  <si>
    <t>Usluga ispitivanja kakvoće zraka</t>
  </si>
  <si>
    <t>Iznajmljivanje strojeva i opreme</t>
  </si>
  <si>
    <t>Javnobilježničke usluge</t>
  </si>
  <si>
    <t>Kamen za popločivanje</t>
  </si>
  <si>
    <t>Karte za parkiranje</t>
  </si>
  <si>
    <t>Mobilna telefonija</t>
  </si>
  <si>
    <t>Usluga nadzora i zaštite - zaštitarska usluga</t>
  </si>
  <si>
    <t>Naftni proizvodi - gorivo</t>
  </si>
  <si>
    <t>Usl. obrade otpada- drobljenje građevinskog  materijala</t>
  </si>
  <si>
    <t>Usluga obrade otpada – drobljenje granja, madraca i namještaja</t>
  </si>
  <si>
    <t>Usl. obrade otpada – otpadno staklo</t>
  </si>
  <si>
    <t>Održavanje inf. programa – groblja</t>
  </si>
  <si>
    <t>Održavanje inf. programa - parkiranja</t>
  </si>
  <si>
    <t>Održavanje inf.p rograma - praćenje vozila</t>
  </si>
  <si>
    <t>Održavanja inf. programa - računovodstva</t>
  </si>
  <si>
    <t>Održavanje strojeva za izdavanje parkirnih karata</t>
  </si>
  <si>
    <t>M parking usluga</t>
  </si>
  <si>
    <t>Najam platforme za rad na visini</t>
  </si>
  <si>
    <t>Opskrba plinom</t>
  </si>
  <si>
    <t>Osiguravateljske usluge</t>
  </si>
  <si>
    <t>Usluga popravka električnih strojeva</t>
  </si>
  <si>
    <t>Usluga popravka elektropokretača</t>
  </si>
  <si>
    <t>pogrebna oprema za daljnju prodaju</t>
  </si>
  <si>
    <t>Popravak i instalacija centralnog grijanja</t>
  </si>
  <si>
    <t>Popravak vodovodnih instalacija</t>
  </si>
  <si>
    <t>Poštanske i kurirske usluge</t>
  </si>
  <si>
    <t>Potrošni materijali za dezinfekciju</t>
  </si>
  <si>
    <t>Potrošni materijali i sredstva za proizvodnju bilja</t>
  </si>
  <si>
    <t>Potrošni materijali za trimere i kosilice</t>
  </si>
  <si>
    <t>Potrošni materijali za zaštitu bilja</t>
  </si>
  <si>
    <t>potrošni materijali - zemlja za dohranu bilja</t>
  </si>
  <si>
    <t>Promidžba</t>
  </si>
  <si>
    <t>Usluga praćenja onečišćenja okoliša i vode</t>
  </si>
  <si>
    <t>Usluga prijevoza kamionom podizačem (za kontejnere)</t>
  </si>
  <si>
    <t>Usluga prijevoza kamionom navlakačem (za rolkontejnere)</t>
  </si>
  <si>
    <t>Usluga prijevoza kaminom smećarom (za spremnike 120 -  360 litara i 660 - 1.100 litara)</t>
  </si>
  <si>
    <t>Proizvodi od betona</t>
  </si>
  <si>
    <t>Proizvodi od željeza i čelika</t>
  </si>
  <si>
    <t>Rasadničarski proizvodi</t>
  </si>
  <si>
    <t>registracija i tehnički pregledi vozila</t>
  </si>
  <si>
    <t>rezano cvijeće za daljnju prodaju</t>
  </si>
  <si>
    <t>Rezervni dijelovi za kosilice - tekuće održavanje</t>
  </si>
  <si>
    <t>Rezervni dijelovi za motorna vozila - tekuće održavanje</t>
  </si>
  <si>
    <t>Revizijske usluge</t>
  </si>
  <si>
    <t>Usluge savjetovanja za ISO i OHSAS</t>
  </si>
  <si>
    <t>Servis i ovjera vaga</t>
  </si>
  <si>
    <t>Sredstva za čišćenje</t>
  </si>
  <si>
    <t>Šljunak pijesak</t>
  </si>
  <si>
    <t>Štampanje uplatnica</t>
  </si>
  <si>
    <t>usluga tekućeg održavanja elektroničke opreme</t>
  </si>
  <si>
    <t>usluga tekućeg održavanja građevinskih objekata</t>
  </si>
  <si>
    <t>tekuće održavanje i popravak hidrauličnih sklopova</t>
  </si>
  <si>
    <t>usluga tekućeg održavanja strojeva</t>
  </si>
  <si>
    <t>usluga tekućeg održavanja vozila</t>
  </si>
  <si>
    <t>usluga tekuće zaštite na radu</t>
  </si>
  <si>
    <t>telefonska usluga - fiksna telefonija</t>
  </si>
  <si>
    <t>Tiskani materijal</t>
  </si>
  <si>
    <t>Ulja i sredstva za podmazivanje</t>
  </si>
  <si>
    <t>Ukrasno bilje</t>
  </si>
  <si>
    <t xml:space="preserve">Uredski materijal </t>
  </si>
  <si>
    <t>voda iz vodovoda</t>
  </si>
  <si>
    <t>Voda za piće – flaširana</t>
  </si>
  <si>
    <t>Usluga vuče vozila</t>
  </si>
  <si>
    <t>Vulkanizerske usluge</t>
  </si>
  <si>
    <t>Vreće i vrećice za otpatke</t>
  </si>
  <si>
    <t>zbrinjavanje  bio otpada</t>
  </si>
  <si>
    <t>Zbrinavanje lampaša</t>
  </si>
  <si>
    <t>zbrinjavanje otpadne plastike</t>
  </si>
  <si>
    <t>zbrinjavanje tonera i cartridgea</t>
  </si>
  <si>
    <t>Zaštitna obuća</t>
  </si>
  <si>
    <t>Zaštitna i sigurnosna odjeća</t>
  </si>
  <si>
    <t>Živo bilje, lukovice, gomolji</t>
  </si>
  <si>
    <t>Prekrivni sloj kazete za azbest – ploha 1</t>
  </si>
  <si>
    <t>Donji brtveni sloj kazete za azbest – ploha 2</t>
  </si>
  <si>
    <t>Lap top</t>
  </si>
  <si>
    <t>osobna računala</t>
  </si>
  <si>
    <t>pisači</t>
  </si>
  <si>
    <t>Uredski namještaj</t>
  </si>
  <si>
    <t>Sitni alati 12, 195 , 18</t>
  </si>
  <si>
    <t>Čelični spreminci - kontejneri 5- 7 m³ - 11</t>
  </si>
  <si>
    <t>Čelični spremnici - rolkontejneri - 11</t>
  </si>
  <si>
    <t xml:space="preserve">video nadzor za zelene otoke - 11 </t>
  </si>
  <si>
    <t>Video nadzor na komunalnim vozilima - 11</t>
  </si>
  <si>
    <t>Uređaj za praćenje vozila kao „SkyTrack Mobile 5 Eagle (STM-5E)“ – 10 kom - 11</t>
  </si>
  <si>
    <t>Komunalno vozilo – furgon, kategorija vozila N1, nulte emisije CO2  tijekom rada - 11</t>
  </si>
  <si>
    <t>Osobno/dostavno vozilo, kategorija M1, nulte emisije CO2 tijekom rada - 11</t>
  </si>
  <si>
    <t>Teretno vozilo, kategorija N2, za prijevoz odvojeno skupljenog otpada, nulte emisije CO2 tijekom rada - 11</t>
  </si>
  <si>
    <t>novo grobno polje  Čakovec- 12</t>
  </si>
  <si>
    <t>novo grobno polje na groblju Ivanovec - 12</t>
  </si>
  <si>
    <t>novo grobno polje na groblju Šandorovec - 12</t>
  </si>
  <si>
    <t>uređaji za naplatu najma na tržnici 2 kom - 14</t>
  </si>
  <si>
    <t>osobno vozilo - 16</t>
  </si>
  <si>
    <t>uređaj za naplatu parkiranja 4 komada -16</t>
  </si>
  <si>
    <t>Motorne pile - 2 komada  - 18</t>
  </si>
  <si>
    <t>Šišač na nit - 5 komada - 12, 18</t>
  </si>
  <si>
    <t>Motorni puhač – 2 komada</t>
  </si>
  <si>
    <t>Trokolice – 3 komada -18</t>
  </si>
  <si>
    <t>Autočistilica - 18</t>
  </si>
  <si>
    <t>projektiranje upravne zgrade i zgrade čistoće</t>
  </si>
  <si>
    <t>kanalska dizalica 10 t - 195</t>
  </si>
  <si>
    <t>prikolica za prijevoz radnih strojeva -195</t>
  </si>
  <si>
    <t>Cirkulaciona pumpa (za kotlovnicu) 3 komada</t>
  </si>
  <si>
    <t>Ovalni zasun (za kotlovnicu) 9 komada</t>
  </si>
  <si>
    <t>narudžb.</t>
  </si>
  <si>
    <t>Ugovor o JN</t>
  </si>
  <si>
    <t>ugovor o JN</t>
  </si>
  <si>
    <t>01.2018.</t>
  </si>
  <si>
    <t>Jednostavna nabava</t>
  </si>
  <si>
    <t>06.2018.</t>
  </si>
  <si>
    <t>ugovoreno do 31.12.2018.</t>
  </si>
  <si>
    <t>12.2017.</t>
  </si>
  <si>
    <t>2019.</t>
  </si>
  <si>
    <t xml:space="preserve">Okvirni sporazum  do 31.03.2019. </t>
  </si>
  <si>
    <t>02.2018.</t>
  </si>
  <si>
    <t>05.2018.-04.2019.</t>
  </si>
  <si>
    <t>Ugovor do 30.04.2018.- Velika vrijednost</t>
  </si>
  <si>
    <t>08.2018.</t>
  </si>
  <si>
    <t>ugovoreno do 30.11.2018.</t>
  </si>
  <si>
    <t>2020.</t>
  </si>
  <si>
    <t>Okvirni sporazum do 31.08.2020. - Velika vrijednost</t>
  </si>
  <si>
    <t>Okvirni sporazum do 30.11.2019. - Mala vrijednost</t>
  </si>
  <si>
    <t>Mala vrijednost - Okvirni sporazum do 31.08.2018.</t>
  </si>
  <si>
    <t>11.2017.</t>
  </si>
  <si>
    <t>Okvirni sporazum do 31.01.2018. - Mala vrijednost</t>
  </si>
  <si>
    <t>03.2018.</t>
  </si>
  <si>
    <t>okvirni sp. do 30.06.2018. Velika vrijednost</t>
  </si>
  <si>
    <t>Okvirni sporazum do 30.04.2018. Mala vrijednost</t>
  </si>
  <si>
    <t>Mala vrijednost</t>
  </si>
  <si>
    <t xml:space="preserve">JN 1 </t>
  </si>
  <si>
    <t>JN8</t>
  </si>
  <si>
    <t>JN9</t>
  </si>
  <si>
    <t>JN10</t>
  </si>
  <si>
    <t>JN11</t>
  </si>
  <si>
    <t>JN12</t>
  </si>
  <si>
    <t>JN13</t>
  </si>
  <si>
    <t>JN14</t>
  </si>
  <si>
    <t>JN15</t>
  </si>
  <si>
    <t>JN16</t>
  </si>
  <si>
    <t>JN17</t>
  </si>
  <si>
    <t>JN19</t>
  </si>
  <si>
    <t>JN20</t>
  </si>
  <si>
    <t>JN21</t>
  </si>
  <si>
    <t>JN22</t>
  </si>
  <si>
    <t>JN23</t>
  </si>
  <si>
    <t>JN24</t>
  </si>
  <si>
    <t>JN25</t>
  </si>
  <si>
    <t>JN26</t>
  </si>
  <si>
    <t>JN27</t>
  </si>
  <si>
    <t>JN28</t>
  </si>
  <si>
    <t>JN29</t>
  </si>
  <si>
    <t>JN30</t>
  </si>
  <si>
    <t>JN31</t>
  </si>
  <si>
    <t>JN 57</t>
  </si>
  <si>
    <t>JN 58</t>
  </si>
  <si>
    <t>JN 59</t>
  </si>
  <si>
    <t>JN 60</t>
  </si>
  <si>
    <t>JN 61</t>
  </si>
  <si>
    <t>JN 62</t>
  </si>
  <si>
    <t>JN 63</t>
  </si>
  <si>
    <t>JN 64</t>
  </si>
  <si>
    <t>JN 65</t>
  </si>
  <si>
    <t>JN 66</t>
  </si>
  <si>
    <t xml:space="preserve">JN 67 </t>
  </si>
  <si>
    <t>JN 68</t>
  </si>
  <si>
    <t xml:space="preserve">JN 69 </t>
  </si>
  <si>
    <t>JN 70</t>
  </si>
  <si>
    <t>JN 71</t>
  </si>
  <si>
    <t>JN 72</t>
  </si>
  <si>
    <t>JN 73</t>
  </si>
  <si>
    <t>JN 74</t>
  </si>
  <si>
    <t>JN 76</t>
  </si>
  <si>
    <t>JN 77</t>
  </si>
  <si>
    <t>JN 78</t>
  </si>
  <si>
    <t>JN 79</t>
  </si>
  <si>
    <t>JN 80</t>
  </si>
  <si>
    <t>JN 81</t>
  </si>
  <si>
    <t>JN 83</t>
  </si>
  <si>
    <t>JN 84</t>
  </si>
  <si>
    <t>JN 85</t>
  </si>
  <si>
    <t>JN 86</t>
  </si>
  <si>
    <t>JN 87</t>
  </si>
  <si>
    <t>JN 88</t>
  </si>
  <si>
    <t>JN 89</t>
  </si>
  <si>
    <t>JN 90</t>
  </si>
  <si>
    <t xml:space="preserve">MV 5 </t>
  </si>
  <si>
    <t>JN 91</t>
  </si>
  <si>
    <t>JN 92</t>
  </si>
  <si>
    <t>JN 93</t>
  </si>
  <si>
    <t>JN 94</t>
  </si>
  <si>
    <t>JN 95</t>
  </si>
  <si>
    <t>JN 96</t>
  </si>
  <si>
    <t>JN 97</t>
  </si>
  <si>
    <t>JN 98</t>
  </si>
  <si>
    <t xml:space="preserve">JN 99 </t>
  </si>
  <si>
    <t>JN 100</t>
  </si>
  <si>
    <t>JN 101</t>
  </si>
  <si>
    <t>JN 102</t>
  </si>
  <si>
    <t>JN 103</t>
  </si>
  <si>
    <t>JN 104</t>
  </si>
  <si>
    <t>JN 105</t>
  </si>
  <si>
    <t>JN 106</t>
  </si>
  <si>
    <t>JN 107</t>
  </si>
  <si>
    <t>JN 108</t>
  </si>
  <si>
    <t>JN 109</t>
  </si>
  <si>
    <t>JN 110</t>
  </si>
  <si>
    <t>JN 111</t>
  </si>
  <si>
    <t>JN 112</t>
  </si>
  <si>
    <t>2018.</t>
  </si>
  <si>
    <t>7.2018.-06.2019.</t>
  </si>
  <si>
    <t>12.2018.-11.2020.</t>
  </si>
  <si>
    <t>Okvirni sporazum do 31.08.2020.</t>
  </si>
  <si>
    <t xml:space="preserve">Okvirni sporazum do 30.11.2019. </t>
  </si>
  <si>
    <t>09.2018.-08.2019.</t>
  </si>
  <si>
    <t>07.2018-06.2018.</t>
  </si>
  <si>
    <t>02.2018-01.2019</t>
  </si>
  <si>
    <t>07.2018-06.2019</t>
  </si>
  <si>
    <t>07.2018.-06.2020.</t>
  </si>
  <si>
    <t>04.2018-03.2019</t>
  </si>
  <si>
    <t>važi do 31.12.2019.</t>
  </si>
  <si>
    <t xml:space="preserve"> važi do 31.12.2019.</t>
  </si>
  <si>
    <t>JN 2</t>
  </si>
  <si>
    <t>JN 3</t>
  </si>
  <si>
    <t>JN 4</t>
  </si>
  <si>
    <t>JN 5</t>
  </si>
  <si>
    <t>JN 6</t>
  </si>
  <si>
    <t>JN 7</t>
  </si>
  <si>
    <t>JN 32</t>
  </si>
  <si>
    <t>JN 33</t>
  </si>
  <si>
    <t>JN 34</t>
  </si>
  <si>
    <t>JN 35</t>
  </si>
  <si>
    <t>JN 36</t>
  </si>
  <si>
    <t>JN 37</t>
  </si>
  <si>
    <t>JN 38</t>
  </si>
  <si>
    <t>JN 39</t>
  </si>
  <si>
    <t>JN 40</t>
  </si>
  <si>
    <t>JN 41</t>
  </si>
  <si>
    <t>JN 42</t>
  </si>
  <si>
    <t>JN 43</t>
  </si>
  <si>
    <t>JN 44</t>
  </si>
  <si>
    <t>JN 45</t>
  </si>
  <si>
    <t>JN 46</t>
  </si>
  <si>
    <t>JN 47</t>
  </si>
  <si>
    <t>JN 48</t>
  </si>
  <si>
    <t>JN 49</t>
  </si>
  <si>
    <t>JN 50</t>
  </si>
  <si>
    <t>JN 51</t>
  </si>
  <si>
    <t>JN 52</t>
  </si>
  <si>
    <t>JN 53</t>
  </si>
  <si>
    <t>JN 54</t>
  </si>
  <si>
    <t>JN 55</t>
  </si>
  <si>
    <t>JN 56</t>
  </si>
  <si>
    <t>JN 75</t>
  </si>
  <si>
    <t>JN  82</t>
  </si>
  <si>
    <t>JN 113</t>
  </si>
  <si>
    <t>01.2019.</t>
  </si>
  <si>
    <t>03.2018.-02.2019.</t>
  </si>
  <si>
    <t>Pozicija financijskog plana</t>
  </si>
  <si>
    <t>poslovanje</t>
  </si>
  <si>
    <t>Sredstva Fonda ZO</t>
  </si>
  <si>
    <t>Amortizacija</t>
  </si>
  <si>
    <t>Sufinanciranje</t>
  </si>
  <si>
    <t>1.</t>
  </si>
  <si>
    <t>Poslovanje</t>
  </si>
  <si>
    <t>2.</t>
  </si>
  <si>
    <t>Sredstva JLS i Fonda zaštite okoliša</t>
  </si>
  <si>
    <t>3.</t>
  </si>
  <si>
    <t>4.</t>
  </si>
  <si>
    <t>Amortizacija slijedećih godina</t>
  </si>
  <si>
    <t>5.</t>
  </si>
  <si>
    <t>Amortizacija + kredit</t>
  </si>
  <si>
    <t>6.</t>
  </si>
  <si>
    <t>Kredit</t>
  </si>
  <si>
    <t>7.</t>
  </si>
  <si>
    <t>Sufinaniranje iz  Fondova EU, Fonda zaštite okoliša i vlastita sredstva</t>
  </si>
  <si>
    <t>UKUPNO</t>
  </si>
  <si>
    <t>Ukupno</t>
  </si>
  <si>
    <t>GKP ČAKOM d.o.o.</t>
  </si>
  <si>
    <t xml:space="preserve">Mihovljan </t>
  </si>
  <si>
    <t>Matija Mađar, dipl.oec</t>
  </si>
  <si>
    <t>Odobrio</t>
  </si>
  <si>
    <t>Snježana Tkalčec Avirović, mag.iur.</t>
  </si>
  <si>
    <t>66100000-1</t>
  </si>
  <si>
    <t>44114000-2</t>
  </si>
  <si>
    <t>19640000-4</t>
  </si>
  <si>
    <t>44810000-1</t>
  </si>
  <si>
    <t>98395000-8</t>
  </si>
  <si>
    <t>80510000-2</t>
  </si>
  <si>
    <t>90911100-7</t>
  </si>
  <si>
    <t>90923000-3</t>
  </si>
  <si>
    <t>03452000-3</t>
  </si>
  <si>
    <t>09310000-5</t>
  </si>
  <si>
    <t>45310000-3</t>
  </si>
  <si>
    <t>71355000-1</t>
  </si>
  <si>
    <t>44110000-4</t>
  </si>
  <si>
    <t>44192000-2</t>
  </si>
  <si>
    <t>34352100-0</t>
  </si>
  <si>
    <t>34913200-2</t>
  </si>
  <si>
    <t>90731400-4</t>
  </si>
  <si>
    <t>45500000-2</t>
  </si>
  <si>
    <t>75231100-5</t>
  </si>
  <si>
    <t>44113130-5</t>
  </si>
  <si>
    <t>22900000-9</t>
  </si>
  <si>
    <t>64212000-5</t>
  </si>
  <si>
    <t>79714000-2</t>
  </si>
  <si>
    <t>09130000-9</t>
  </si>
  <si>
    <t>90510000-5</t>
  </si>
  <si>
    <t>72267100-0</t>
  </si>
  <si>
    <t>50316000-3</t>
  </si>
  <si>
    <t>98351100-9</t>
  </si>
  <si>
    <t>65210000-8</t>
  </si>
  <si>
    <t>66510000-8</t>
  </si>
  <si>
    <t>50532000-3</t>
  </si>
  <si>
    <t>50116600-7</t>
  </si>
  <si>
    <t>39296000-3</t>
  </si>
  <si>
    <t>50720000-8</t>
  </si>
  <si>
    <t>45332000-3</t>
  </si>
  <si>
    <t>64100000-7</t>
  </si>
  <si>
    <t>33741300-9</t>
  </si>
  <si>
    <t>24400000-8</t>
  </si>
  <si>
    <t>34913000-0</t>
  </si>
  <si>
    <t>24453000-4</t>
  </si>
  <si>
    <t>24430000-7</t>
  </si>
  <si>
    <t>92400000-5</t>
  </si>
  <si>
    <t>90732600-3</t>
  </si>
  <si>
    <t>90512000-9</t>
  </si>
  <si>
    <t>44114200-4</t>
  </si>
  <si>
    <t>44316000-8</t>
  </si>
  <si>
    <t>03450000-9</t>
  </si>
  <si>
    <t>71631200-2</t>
  </si>
  <si>
    <t>03121200-7</t>
  </si>
  <si>
    <t>16810000-6</t>
  </si>
  <si>
    <t>34330000-9</t>
  </si>
  <si>
    <t>79212500-8</t>
  </si>
  <si>
    <t>72330000-2</t>
  </si>
  <si>
    <t>50412000-6</t>
  </si>
  <si>
    <t>39831000-6</t>
  </si>
  <si>
    <t>14210000-6</t>
  </si>
  <si>
    <t>79820000-8</t>
  </si>
  <si>
    <t>50312000-5</t>
  </si>
  <si>
    <t>45262700-8</t>
  </si>
  <si>
    <t>50116000-1</t>
  </si>
  <si>
    <t>50800000-3</t>
  </si>
  <si>
    <t>50114200-9</t>
  </si>
  <si>
    <t>80550000-4</t>
  </si>
  <si>
    <t>64211000-8</t>
  </si>
  <si>
    <t>22000000-0</t>
  </si>
  <si>
    <t>09211900-0</t>
  </si>
  <si>
    <t>03441000-3</t>
  </si>
  <si>
    <t>22800000-8</t>
  </si>
  <si>
    <t>41110000-3</t>
  </si>
  <si>
    <t>50118110-9</t>
  </si>
  <si>
    <t>50116500-6</t>
  </si>
  <si>
    <t>90513900-5</t>
  </si>
  <si>
    <t>90513000-6</t>
  </si>
  <si>
    <t>18830000-6</t>
  </si>
  <si>
    <t>35113400-3</t>
  </si>
  <si>
    <t>03121100-6</t>
  </si>
  <si>
    <t>45222110-3</t>
  </si>
  <si>
    <t>30213100-6</t>
  </si>
  <si>
    <t>30213000-5</t>
  </si>
  <si>
    <t>30230000-0</t>
  </si>
  <si>
    <t>39130000-2</t>
  </si>
  <si>
    <t>44511000-5</t>
  </si>
  <si>
    <t>44613700-7</t>
  </si>
  <si>
    <t>44613800-8</t>
  </si>
  <si>
    <t>32323500-8</t>
  </si>
  <si>
    <t>34144510-6</t>
  </si>
  <si>
    <t>34110000-1</t>
  </si>
  <si>
    <t>34144700-5</t>
  </si>
  <si>
    <t>43250000-0</t>
  </si>
  <si>
    <t>45233161-5</t>
  </si>
  <si>
    <t>38700000-2</t>
  </si>
  <si>
    <t>38730000-1</t>
  </si>
  <si>
    <t>44511500-0</t>
  </si>
  <si>
    <t>16311100-9</t>
  </si>
  <si>
    <t>16310000-1</t>
  </si>
  <si>
    <t>34430000-0</t>
  </si>
  <si>
    <t>34144430-1</t>
  </si>
  <si>
    <t>71320000-7</t>
  </si>
  <si>
    <t>42414000-1</t>
  </si>
  <si>
    <t>34223000-6</t>
  </si>
  <si>
    <t>44621221-4</t>
  </si>
  <si>
    <t>narudžbenica</t>
  </si>
  <si>
    <t>Povećanje/ smanjenje</t>
  </si>
  <si>
    <t>Mihovljanska 10</t>
  </si>
  <si>
    <t>JN 114</t>
  </si>
  <si>
    <t>Izrada i dorada aplikacija za potrebe ustroja evidencije u skladu sa Zakonom o održivom gospodarenju otpadom</t>
  </si>
  <si>
    <t>JN 115</t>
  </si>
  <si>
    <t>Stručna podloga za ishođenje/produženje okolišne dozvole za odlagalište Totovec</t>
  </si>
  <si>
    <t>90711000-4</t>
  </si>
  <si>
    <t>72262000-9</t>
  </si>
  <si>
    <t>Izradio</t>
  </si>
  <si>
    <t>JN 116</t>
  </si>
  <si>
    <t>Zbrinjavanje voda iz bazena za procjedne vode na odlagalištu Totovec</t>
  </si>
  <si>
    <t>05.2018.</t>
  </si>
  <si>
    <t>JN 117</t>
  </si>
  <si>
    <t>savjetovanje i izobrazba pri  usklađivanju s novom Općom uredbom o zaštiti podataka (GDPR).</t>
  </si>
  <si>
    <t>04.2018.</t>
  </si>
  <si>
    <t>90513500-1</t>
  </si>
  <si>
    <t>80511000-9</t>
  </si>
  <si>
    <t>JN 118</t>
  </si>
  <si>
    <t>Adaptacija skladišta otpada</t>
  </si>
  <si>
    <t>JN 119</t>
  </si>
  <si>
    <t>Adaptacija sanitarnog čvora u čistoći</t>
  </si>
  <si>
    <t>JN 120</t>
  </si>
  <si>
    <t>Adaptacija krovišta čistoće i skladišta</t>
  </si>
  <si>
    <t>JN 121</t>
  </si>
  <si>
    <t>Grabač panjeva</t>
  </si>
  <si>
    <t>Kamion navlakač</t>
  </si>
  <si>
    <t>07.2018.</t>
  </si>
  <si>
    <t>MV 12</t>
  </si>
  <si>
    <t>Mala nabava</t>
  </si>
  <si>
    <t>JN 122</t>
  </si>
  <si>
    <t>sufinanciranje 40 % iz Sredstava Fonda ZO + kredit</t>
  </si>
  <si>
    <t>sufinanciranje 40  % iz Sredstava Fonda ZO + kredit</t>
  </si>
  <si>
    <t>JN 123</t>
  </si>
  <si>
    <r>
      <t xml:space="preserve">Komunalno vozilo, kategorija vozila </t>
    </r>
    <r>
      <rPr>
        <sz val="14"/>
        <color indexed="8"/>
        <rFont val="Calibri"/>
        <family val="2"/>
      </rPr>
      <t>N1 za prijevoz odvojeno skupljenog otpada, nulte emisije CO2 tijekom rada - 11</t>
    </r>
  </si>
  <si>
    <t>66113000-5</t>
  </si>
  <si>
    <t>PE spremnici za otpad  za MKO 1000 kom. - 11</t>
  </si>
  <si>
    <t>JN 124</t>
  </si>
  <si>
    <t>Klupe za groblje</t>
  </si>
  <si>
    <t>39113600-3</t>
  </si>
  <si>
    <t>09.2018.</t>
  </si>
  <si>
    <t>MV 13</t>
  </si>
  <si>
    <t xml:space="preserve">Kredit za nabavu PE spremnika za otpad 700.000,00 kn </t>
  </si>
  <si>
    <t>JN 125</t>
  </si>
  <si>
    <t>Priključak za kosilicu - bacač snijega</t>
  </si>
  <si>
    <t>JN 126</t>
  </si>
  <si>
    <t>Priključak za kosilicu - ralica za snijeg</t>
  </si>
  <si>
    <t>10.2018.</t>
  </si>
  <si>
    <r>
      <t xml:space="preserve">PE spremnici za otpad  Grupa 1. za MKO 1000 kom; Grupa 2. za </t>
    </r>
    <r>
      <rPr>
        <sz val="14"/>
        <color indexed="8"/>
        <rFont val="Calibri"/>
        <family val="2"/>
      </rPr>
      <t xml:space="preserve"> BKO 3600 kom. - 11</t>
    </r>
  </si>
  <si>
    <t>JN 127</t>
  </si>
  <si>
    <t>Asfaliranje i popravak udarnih rupa na parkiralištima Grada Čakovec</t>
  </si>
  <si>
    <t>JN 128</t>
  </si>
  <si>
    <t>Jednostavna nabava - Izuzeće za ugovore o javnoj nabavi</t>
  </si>
  <si>
    <t>11.2018.</t>
  </si>
  <si>
    <t>Tableti i držači za vođenje evidencije pražnjenja i odvoza otpada</t>
  </si>
  <si>
    <t>Velika nabava</t>
  </si>
  <si>
    <t>Teretno vozilo, kategorija N3, za pranje spremnika za otpad 120-1.100 litara, emisijski razred EURO 6 ili bolji - 11</t>
  </si>
  <si>
    <t>45233222-1</t>
  </si>
  <si>
    <t>30213200-7</t>
  </si>
  <si>
    <r>
      <t xml:space="preserve">Utovarivač, zapremine korpe 0,8-1,0 m³ </t>
    </r>
    <r>
      <rPr>
        <sz val="14"/>
        <rFont val="Calibri"/>
        <family val="2"/>
      </rPr>
      <t xml:space="preserve"> 1</t>
    </r>
  </si>
  <si>
    <r>
      <t xml:space="preserve">Teretno vozilo, kategorija N3, za prijevoz </t>
    </r>
    <r>
      <rPr>
        <sz val="14"/>
        <rFont val="Calibri"/>
        <family val="2"/>
      </rPr>
      <t>otpada, emisijski razred EURO 6 ili bolji  - 11</t>
    </r>
  </si>
  <si>
    <r>
      <t xml:space="preserve">Kredit za nabavu </t>
    </r>
    <r>
      <rPr>
        <sz val="14"/>
        <color indexed="8"/>
        <rFont val="Calibri"/>
        <family val="2"/>
      </rPr>
      <t xml:space="preserve"> teretnih vozila 2.900.000,00 kn </t>
    </r>
  </si>
  <si>
    <t>JN 129</t>
  </si>
  <si>
    <t>77341000-2</t>
  </si>
  <si>
    <t>uklanjanje i orezivanje stabala</t>
  </si>
  <si>
    <t>12.2018.</t>
  </si>
  <si>
    <t>Mihovljan, 07.12.2018.</t>
  </si>
  <si>
    <t>9. IZMJENA I DOPUNA PLANA  NABAVE ROBA, USLUGA I RADOVA ZA 2018. GODINU</t>
  </si>
  <si>
    <t>JN 130</t>
  </si>
  <si>
    <t>najam autočistilice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</si>
</sst>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000000"/>
      <name val="Calibri"/>
      <family val="2"/>
    </font>
    <font>
      <sz val="14"/>
      <color rgb="FF000000"/>
      <name val="Times New Roman"/>
      <family val="1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rgb="FF00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>
      <alignment horizontal="center" vertical="center" wrapText="1"/>
    </xf>
    <xf numFmtId="4" fontId="49" fillId="0" borderId="13" xfId="50" applyNumberFormat="1" applyFont="1" applyBorder="1" applyAlignment="1">
      <alignment horizontal="center" vertical="center" wrapText="1" shrinkToFit="1"/>
      <protection/>
    </xf>
    <xf numFmtId="4" fontId="50" fillId="0" borderId="10" xfId="50" applyNumberFormat="1" applyFont="1" applyBorder="1" applyAlignment="1">
      <alignment horizontal="center" vertical="center" wrapText="1"/>
      <protection/>
    </xf>
    <xf numFmtId="4" fontId="24" fillId="0" borderId="10" xfId="50" applyNumberFormat="1" applyFont="1" applyBorder="1" applyAlignment="1">
      <alignment horizontal="center" vertical="center" wrapText="1"/>
      <protection/>
    </xf>
    <xf numFmtId="4" fontId="49" fillId="0" borderId="10" xfId="50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" fontId="49" fillId="0" borderId="10" xfId="0" applyNumberFormat="1" applyFont="1" applyBorder="1" applyAlignment="1">
      <alignment wrapText="1"/>
    </xf>
    <xf numFmtId="4" fontId="49" fillId="0" borderId="10" xfId="0" applyNumberFormat="1" applyFont="1" applyBorder="1" applyAlignment="1">
      <alignment horizontal="left" vertical="center" wrapText="1"/>
    </xf>
    <xf numFmtId="0" fontId="51" fillId="0" borderId="13" xfId="50" applyFont="1" applyBorder="1" applyAlignment="1">
      <alignment horizontal="center" vertical="center" wrapText="1"/>
      <protection/>
    </xf>
    <xf numFmtId="0" fontId="51" fillId="0" borderId="13" xfId="50" applyFont="1" applyBorder="1" applyAlignment="1">
      <alignment wrapText="1"/>
      <protection/>
    </xf>
    <xf numFmtId="4" fontId="51" fillId="0" borderId="13" xfId="50" applyNumberFormat="1" applyFont="1" applyBorder="1" applyAlignment="1">
      <alignment horizontal="center" vertical="center" wrapText="1" shrinkToFit="1"/>
      <protection/>
    </xf>
    <xf numFmtId="49" fontId="51" fillId="0" borderId="13" xfId="0" applyNumberFormat="1" applyFont="1" applyBorder="1" applyAlignment="1">
      <alignment horizontal="center" vertical="center" wrapText="1"/>
    </xf>
    <xf numFmtId="0" fontId="51" fillId="0" borderId="14" xfId="50" applyFont="1" applyBorder="1" applyAlignment="1">
      <alignment horizontal="center" vertical="center" wrapText="1"/>
      <protection/>
    </xf>
    <xf numFmtId="0" fontId="51" fillId="0" borderId="10" xfId="50" applyFont="1" applyBorder="1" applyAlignment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51" fillId="0" borderId="10" xfId="50" applyFont="1" applyBorder="1" applyAlignment="1">
      <alignment vertical="top" wrapText="1"/>
      <protection/>
    </xf>
    <xf numFmtId="4" fontId="53" fillId="0" borderId="10" xfId="50" applyNumberFormat="1" applyFont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3" fontId="51" fillId="0" borderId="10" xfId="50" applyNumberFormat="1" applyFont="1" applyBorder="1" applyAlignment="1">
      <alignment horizontal="center" vertical="center" wrapText="1"/>
      <protection/>
    </xf>
    <xf numFmtId="0" fontId="53" fillId="0" borderId="10" xfId="50" applyFont="1" applyBorder="1" applyAlignment="1">
      <alignment horizontal="center" vertical="center" wrapText="1"/>
      <protection/>
    </xf>
    <xf numFmtId="14" fontId="51" fillId="0" borderId="10" xfId="50" applyNumberFormat="1" applyFont="1" applyBorder="1" applyAlignment="1">
      <alignment horizontal="center" vertical="center" wrapText="1"/>
      <protection/>
    </xf>
    <xf numFmtId="3" fontId="53" fillId="0" borderId="10" xfId="50" applyNumberFormat="1" applyFont="1" applyBorder="1" applyAlignment="1">
      <alignment horizontal="center" vertical="center" wrapText="1"/>
      <protection/>
    </xf>
    <xf numFmtId="0" fontId="51" fillId="0" borderId="15" xfId="50" applyFont="1" applyBorder="1" applyAlignment="1">
      <alignment horizontal="center" vertical="center" wrapText="1"/>
      <protection/>
    </xf>
    <xf numFmtId="0" fontId="51" fillId="0" borderId="16" xfId="50" applyFont="1" applyFill="1" applyBorder="1" applyAlignment="1">
      <alignment vertical="top" wrapText="1"/>
      <protection/>
    </xf>
    <xf numFmtId="0" fontId="51" fillId="0" borderId="17" xfId="50" applyFont="1" applyBorder="1" applyAlignment="1">
      <alignment vertical="top" wrapText="1"/>
      <protection/>
    </xf>
    <xf numFmtId="0" fontId="4" fillId="0" borderId="10" xfId="50" applyFont="1" applyBorder="1" applyAlignment="1">
      <alignment vertical="center" wrapText="1"/>
      <protection/>
    </xf>
    <xf numFmtId="0" fontId="51" fillId="0" borderId="13" xfId="50" applyFont="1" applyBorder="1" applyAlignment="1">
      <alignment vertical="top" wrapText="1"/>
      <protection/>
    </xf>
    <xf numFmtId="0" fontId="53" fillId="0" borderId="15" xfId="50" applyFont="1" applyBorder="1" applyAlignment="1">
      <alignment horizontal="center" vertical="center" wrapText="1"/>
      <protection/>
    </xf>
    <xf numFmtId="0" fontId="4" fillId="0" borderId="10" xfId="50" applyFont="1" applyBorder="1" applyAlignment="1">
      <alignment horizontal="center" vertical="center" wrapText="1"/>
      <protection/>
    </xf>
    <xf numFmtId="0" fontId="4" fillId="0" borderId="10" xfId="50" applyFont="1" applyBorder="1" applyAlignment="1">
      <alignment horizontal="left" vertical="top" wrapText="1"/>
      <protection/>
    </xf>
    <xf numFmtId="4" fontId="4" fillId="0" borderId="10" xfId="50" applyNumberFormat="1" applyFont="1" applyBorder="1" applyAlignment="1">
      <alignment horizontal="center" vertical="center" wrapText="1"/>
      <protection/>
    </xf>
    <xf numFmtId="0" fontId="4" fillId="0" borderId="10" xfId="50" applyFont="1" applyBorder="1" applyAlignment="1">
      <alignment vertical="top" wrapText="1"/>
      <protection/>
    </xf>
    <xf numFmtId="0" fontId="4" fillId="0" borderId="15" xfId="5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51" fillId="0" borderId="18" xfId="50" applyFont="1" applyBorder="1" applyAlignment="1">
      <alignment horizontal="center" vertical="center" wrapText="1"/>
      <protection/>
    </xf>
    <xf numFmtId="0" fontId="53" fillId="0" borderId="18" xfId="50" applyFont="1" applyBorder="1" applyAlignment="1">
      <alignment horizontal="center" vertical="center" wrapText="1"/>
      <protection/>
    </xf>
    <xf numFmtId="4" fontId="51" fillId="0" borderId="10" xfId="50" applyNumberFormat="1" applyFont="1" applyBorder="1" applyAlignment="1">
      <alignment horizontal="center" vertical="center" wrapText="1"/>
      <protection/>
    </xf>
    <xf numFmtId="0" fontId="53" fillId="0" borderId="13" xfId="50" applyFont="1" applyBorder="1" applyAlignment="1">
      <alignment horizontal="center" vertical="center" wrapText="1"/>
      <protection/>
    </xf>
    <xf numFmtId="4" fontId="53" fillId="0" borderId="13" xfId="50" applyNumberFormat="1" applyFont="1" applyBorder="1" applyAlignment="1">
      <alignment horizontal="center" vertical="center" wrapText="1"/>
      <protection/>
    </xf>
    <xf numFmtId="0" fontId="51" fillId="0" borderId="17" xfId="50" applyFont="1" applyBorder="1" applyAlignment="1">
      <alignment horizontal="center" vertical="center" wrapText="1"/>
      <protection/>
    </xf>
    <xf numFmtId="0" fontId="4" fillId="0" borderId="17" xfId="50" applyFont="1" applyBorder="1" applyAlignment="1">
      <alignment vertical="top" wrapText="1"/>
      <protection/>
    </xf>
    <xf numFmtId="0" fontId="53" fillId="0" borderId="17" xfId="50" applyFont="1" applyBorder="1" applyAlignment="1">
      <alignment horizontal="center" vertical="center" wrapText="1"/>
      <protection/>
    </xf>
    <xf numFmtId="4" fontId="53" fillId="0" borderId="15" xfId="50" applyNumberFormat="1" applyFont="1" applyBorder="1" applyAlignment="1">
      <alignment horizontal="center" vertical="center" wrapText="1"/>
      <protection/>
    </xf>
    <xf numFmtId="0" fontId="4" fillId="0" borderId="17" xfId="50" applyFont="1" applyBorder="1" applyAlignment="1">
      <alignment vertical="center" wrapText="1"/>
      <protection/>
    </xf>
    <xf numFmtId="4" fontId="53" fillId="0" borderId="19" xfId="50" applyNumberFormat="1" applyFont="1" applyBorder="1" applyAlignment="1">
      <alignment horizontal="center" vertical="center" wrapText="1"/>
      <protection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1" fillId="0" borderId="10" xfId="50" applyNumberFormat="1" applyFont="1" applyBorder="1" applyAlignment="1">
      <alignment horizontal="center" vertical="center" wrapText="1" shrinkToFit="1"/>
      <protection/>
    </xf>
    <xf numFmtId="49" fontId="51" fillId="0" borderId="10" xfId="0" applyNumberFormat="1" applyFont="1" applyBorder="1" applyAlignment="1">
      <alignment horizontal="left" vertical="center" wrapText="1"/>
    </xf>
    <xf numFmtId="49" fontId="55" fillId="0" borderId="10" xfId="0" applyNumberFormat="1" applyFont="1" applyBorder="1" applyAlignment="1">
      <alignment horizontal="left" vertical="center" wrapText="1"/>
    </xf>
    <xf numFmtId="49" fontId="51" fillId="0" borderId="0" xfId="0" applyNumberFormat="1" applyFont="1" applyBorder="1" applyAlignment="1">
      <alignment horizontal="left" vertical="center" wrapText="1"/>
    </xf>
    <xf numFmtId="0" fontId="51" fillId="0" borderId="0" xfId="0" applyFont="1" applyBorder="1" applyAlignment="1">
      <alignment/>
    </xf>
    <xf numFmtId="49" fontId="51" fillId="0" borderId="17" xfId="0" applyNumberFormat="1" applyFont="1" applyBorder="1" applyAlignment="1">
      <alignment horizontal="left" vertical="center" wrapText="1"/>
    </xf>
    <xf numFmtId="4" fontId="51" fillId="0" borderId="0" xfId="0" applyNumberFormat="1" applyFont="1" applyBorder="1" applyAlignment="1">
      <alignment horizontal="left" vertical="center" wrapText="1"/>
    </xf>
    <xf numFmtId="4" fontId="47" fillId="0" borderId="10" xfId="0" applyNumberFormat="1" applyFont="1" applyBorder="1" applyAlignment="1">
      <alignment horizontal="right" vertical="center" wrapText="1"/>
    </xf>
    <xf numFmtId="4" fontId="47" fillId="0" borderId="10" xfId="0" applyNumberFormat="1" applyFont="1" applyBorder="1" applyAlignment="1">
      <alignment wrapText="1"/>
    </xf>
    <xf numFmtId="0" fontId="56" fillId="0" borderId="11" xfId="0" applyFont="1" applyBorder="1" applyAlignment="1" applyProtection="1">
      <alignment horizontal="center" vertical="center" wrapText="1"/>
      <protection/>
    </xf>
    <xf numFmtId="4" fontId="51" fillId="0" borderId="13" xfId="50" applyNumberFormat="1" applyFont="1" applyBorder="1" applyAlignment="1">
      <alignment horizontal="center" vertical="center" wrapText="1"/>
      <protection/>
    </xf>
    <xf numFmtId="4" fontId="53" fillId="0" borderId="18" xfId="50" applyNumberFormat="1" applyFont="1" applyBorder="1" applyAlignment="1">
      <alignment horizontal="center" vertical="center" wrapText="1"/>
      <protection/>
    </xf>
    <xf numFmtId="4" fontId="53" fillId="0" borderId="17" xfId="50" applyNumberFormat="1" applyFont="1" applyBorder="1" applyAlignment="1">
      <alignment horizontal="center" vertical="center" wrapText="1"/>
      <protection/>
    </xf>
    <xf numFmtId="4" fontId="51" fillId="0" borderId="18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4" fontId="47" fillId="0" borderId="11" xfId="0" applyNumberFormat="1" applyFont="1" applyBorder="1" applyAlignment="1" applyProtection="1">
      <alignment horizontal="center" vertical="center" wrapText="1"/>
      <protection/>
    </xf>
    <xf numFmtId="4" fontId="51" fillId="0" borderId="18" xfId="0" applyNumberFormat="1" applyFont="1" applyBorder="1" applyAlignment="1">
      <alignment horizontal="left" vertical="center" wrapText="1"/>
    </xf>
    <xf numFmtId="4" fontId="51" fillId="0" borderId="20" xfId="0" applyNumberFormat="1" applyFont="1" applyBorder="1" applyAlignment="1">
      <alignment horizontal="left" vertical="center" wrapText="1"/>
    </xf>
    <xf numFmtId="4" fontId="51" fillId="0" borderId="10" xfId="0" applyNumberFormat="1" applyFont="1" applyBorder="1" applyAlignment="1">
      <alignment horizontal="left" vertical="center" wrapText="1"/>
    </xf>
    <xf numFmtId="4" fontId="57" fillId="0" borderId="18" xfId="6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50" fillId="0" borderId="18" xfId="50" applyNumberFormat="1" applyFont="1" applyBorder="1" applyAlignment="1">
      <alignment horizontal="center" vertical="center" wrapText="1"/>
      <protection/>
    </xf>
    <xf numFmtId="4" fontId="49" fillId="0" borderId="10" xfId="50" applyNumberFormat="1" applyFont="1" applyBorder="1" applyAlignment="1">
      <alignment horizontal="center" vertical="center" wrapText="1" shrinkToFit="1"/>
      <protection/>
    </xf>
    <xf numFmtId="0" fontId="55" fillId="0" borderId="10" xfId="0" applyFont="1" applyBorder="1" applyAlignment="1">
      <alignment wrapText="1"/>
    </xf>
    <xf numFmtId="0" fontId="55" fillId="0" borderId="17" xfId="50" applyFont="1" applyBorder="1" applyAlignment="1">
      <alignment horizontal="center" vertical="center" wrapText="1"/>
      <protection/>
    </xf>
    <xf numFmtId="0" fontId="57" fillId="0" borderId="17" xfId="50" applyFont="1" applyBorder="1" applyAlignment="1">
      <alignment horizontal="center" vertical="center" wrapText="1"/>
      <protection/>
    </xf>
    <xf numFmtId="4" fontId="57" fillId="0" borderId="18" xfId="50" applyNumberFormat="1" applyFont="1" applyBorder="1" applyAlignment="1">
      <alignment horizontal="center" vertical="center" wrapText="1"/>
      <protection/>
    </xf>
    <xf numFmtId="4" fontId="55" fillId="0" borderId="10" xfId="50" applyNumberFormat="1" applyFont="1" applyBorder="1" applyAlignment="1">
      <alignment horizontal="center" vertical="center" wrapText="1" shrinkToFit="1"/>
      <protection/>
    </xf>
    <xf numFmtId="0" fontId="55" fillId="0" borderId="10" xfId="50" applyFont="1" applyBorder="1" applyAlignment="1">
      <alignment horizontal="center" vertical="center" wrapText="1"/>
      <protection/>
    </xf>
    <xf numFmtId="49" fontId="55" fillId="0" borderId="10" xfId="0" applyNumberFormat="1" applyFont="1" applyBorder="1" applyAlignment="1">
      <alignment horizontal="center" vertical="center" wrapText="1"/>
    </xf>
    <xf numFmtId="0" fontId="57" fillId="0" borderId="10" xfId="50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0" fontId="59" fillId="0" borderId="10" xfId="0" applyFont="1" applyBorder="1" applyAlignment="1">
      <alignment horizontal="center" vertical="center" wrapText="1"/>
    </xf>
    <xf numFmtId="4" fontId="55" fillId="0" borderId="10" xfId="50" applyNumberFormat="1" applyFont="1" applyBorder="1" applyAlignment="1">
      <alignment horizontal="center" vertical="center" wrapText="1"/>
      <protection/>
    </xf>
    <xf numFmtId="4" fontId="57" fillId="0" borderId="10" xfId="50" applyNumberFormat="1" applyFont="1" applyBorder="1" applyAlignment="1">
      <alignment horizontal="center" vertical="center" wrapText="1"/>
      <protection/>
    </xf>
    <xf numFmtId="4" fontId="47" fillId="0" borderId="18" xfId="0" applyNumberFormat="1" applyFont="1" applyBorder="1" applyAlignment="1">
      <alignment horizontal="right" vertical="center" wrapText="1"/>
    </xf>
    <xf numFmtId="4" fontId="47" fillId="0" borderId="10" xfId="50" applyNumberFormat="1" applyFont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49" fontId="51" fillId="0" borderId="0" xfId="0" applyNumberFormat="1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6"/>
  <sheetViews>
    <sheetView tabSelected="1" zoomScalePageLayoutView="0" workbookViewId="0" topLeftCell="A138">
      <selection activeCell="C151" sqref="C151"/>
    </sheetView>
  </sheetViews>
  <sheetFormatPr defaultColWidth="9.140625" defaultRowHeight="15"/>
  <cols>
    <col min="1" max="1" width="9.28125" style="3" customWidth="1"/>
    <col min="2" max="2" width="43.7109375" style="3" customWidth="1"/>
    <col min="3" max="3" width="15.8515625" style="3" customWidth="1"/>
    <col min="4" max="5" width="15.8515625" style="4" customWidth="1"/>
    <col min="6" max="6" width="14.421875" style="4" customWidth="1"/>
    <col min="7" max="7" width="21.7109375" style="3" customWidth="1"/>
    <col min="8" max="8" width="10.57421875" style="3" customWidth="1"/>
    <col min="9" max="9" width="11.28125" style="3" customWidth="1"/>
    <col min="10" max="10" width="17.00390625" style="3" customWidth="1"/>
    <col min="11" max="11" width="11.421875" style="3" customWidth="1"/>
    <col min="12" max="12" width="18.28125" style="3" customWidth="1"/>
    <col min="13" max="13" width="31.28125" style="3" customWidth="1"/>
    <col min="14" max="14" width="16.8515625" style="0" customWidth="1"/>
  </cols>
  <sheetData>
    <row r="1" spans="1:13" ht="15">
      <c r="A1" s="95" t="s">
        <v>9788</v>
      </c>
      <c r="B1" s="96"/>
      <c r="C1" s="5"/>
      <c r="D1" s="6"/>
      <c r="E1" s="6"/>
      <c r="F1" s="6"/>
      <c r="G1" s="5"/>
      <c r="H1" s="5"/>
      <c r="I1" s="5"/>
      <c r="J1" s="5"/>
      <c r="K1" s="5"/>
      <c r="L1" s="5"/>
      <c r="M1" s="5"/>
    </row>
    <row r="2" spans="1:13" ht="15">
      <c r="A2" s="95" t="s">
        <v>9896</v>
      </c>
      <c r="B2" s="96"/>
      <c r="C2" s="5"/>
      <c r="D2" s="6"/>
      <c r="E2" s="6"/>
      <c r="F2" s="6"/>
      <c r="G2" s="5"/>
      <c r="H2" s="5"/>
      <c r="I2" s="5"/>
      <c r="J2" s="5"/>
      <c r="K2" s="5"/>
      <c r="L2" s="5"/>
      <c r="M2" s="5"/>
    </row>
    <row r="3" spans="1:13" ht="15">
      <c r="A3" s="95" t="s">
        <v>9789</v>
      </c>
      <c r="B3" s="96"/>
      <c r="C3" s="5"/>
      <c r="D3" s="6"/>
      <c r="E3" s="6"/>
      <c r="F3" s="6"/>
      <c r="G3" s="5"/>
      <c r="H3" s="5"/>
      <c r="I3" s="5"/>
      <c r="J3" s="5"/>
      <c r="K3" s="5"/>
      <c r="L3" s="5"/>
      <c r="M3" s="5"/>
    </row>
    <row r="4" spans="1:13" ht="15">
      <c r="A4" s="95" t="s">
        <v>9960</v>
      </c>
      <c r="B4" s="96"/>
      <c r="C4" s="5"/>
      <c r="D4" s="6"/>
      <c r="E4" s="6"/>
      <c r="F4" s="6"/>
      <c r="G4" s="5"/>
      <c r="H4" s="5"/>
      <c r="I4" s="5"/>
      <c r="J4" s="5"/>
      <c r="K4" s="5"/>
      <c r="L4" s="5"/>
      <c r="M4" s="5"/>
    </row>
    <row r="5" spans="1:13" ht="18.75">
      <c r="A5" s="5"/>
      <c r="B5" s="97" t="s">
        <v>9961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 ht="15.75" thickBot="1">
      <c r="A6" s="5"/>
      <c r="B6" s="5"/>
      <c r="C6" s="5"/>
      <c r="D6" s="6"/>
      <c r="E6" s="6"/>
      <c r="F6" s="6"/>
      <c r="G6" s="5"/>
      <c r="H6" s="5"/>
      <c r="I6" s="5"/>
      <c r="J6" s="5"/>
      <c r="K6" s="5"/>
      <c r="L6" s="5"/>
      <c r="M6" s="5"/>
    </row>
    <row r="7" spans="1:14" ht="111.75" thickBot="1" thickTop="1">
      <c r="A7" s="65" t="s">
        <v>0</v>
      </c>
      <c r="B7" s="8" t="s">
        <v>1</v>
      </c>
      <c r="C7" s="8" t="s">
        <v>2</v>
      </c>
      <c r="D7" s="72" t="s">
        <v>3</v>
      </c>
      <c r="E7" s="72" t="s">
        <v>9895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9" t="s">
        <v>9768</v>
      </c>
    </row>
    <row r="8" spans="1:14" ht="56.25">
      <c r="A8" s="17" t="s">
        <v>9640</v>
      </c>
      <c r="B8" s="18" t="s">
        <v>9495</v>
      </c>
      <c r="C8" s="17" t="s">
        <v>9793</v>
      </c>
      <c r="D8" s="19">
        <v>60000</v>
      </c>
      <c r="E8" s="66"/>
      <c r="F8" s="19">
        <f>SUM(D8+E8)</f>
        <v>60000</v>
      </c>
      <c r="G8" s="22" t="s">
        <v>18</v>
      </c>
      <c r="H8" s="20" t="s">
        <v>25</v>
      </c>
      <c r="I8" s="20" t="s">
        <v>25</v>
      </c>
      <c r="J8" s="21" t="s">
        <v>9615</v>
      </c>
      <c r="K8" s="17" t="s">
        <v>9618</v>
      </c>
      <c r="L8" s="17" t="s">
        <v>9719</v>
      </c>
      <c r="M8" s="22" t="s">
        <v>9619</v>
      </c>
      <c r="N8" s="23" t="s">
        <v>9769</v>
      </c>
    </row>
    <row r="9" spans="1:14" ht="56.25">
      <c r="A9" s="22" t="s">
        <v>9732</v>
      </c>
      <c r="B9" s="24" t="s">
        <v>9496</v>
      </c>
      <c r="C9" s="22" t="s">
        <v>9794</v>
      </c>
      <c r="D9" s="25">
        <v>40000</v>
      </c>
      <c r="E9" s="45"/>
      <c r="F9" s="19">
        <f aca="true" t="shared" si="0" ref="F9:F72">SUM(D9+E9)</f>
        <v>40000</v>
      </c>
      <c r="G9" s="22" t="s">
        <v>18</v>
      </c>
      <c r="H9" s="20" t="s">
        <v>25</v>
      </c>
      <c r="I9" s="20" t="s">
        <v>25</v>
      </c>
      <c r="J9" s="21" t="s">
        <v>9615</v>
      </c>
      <c r="K9" s="22" t="s">
        <v>9620</v>
      </c>
      <c r="L9" s="22" t="s">
        <v>9720</v>
      </c>
      <c r="M9" s="22" t="s">
        <v>9619</v>
      </c>
      <c r="N9" s="23" t="s">
        <v>9769</v>
      </c>
    </row>
    <row r="10" spans="1:14" ht="56.25">
      <c r="A10" s="22" t="s">
        <v>9733</v>
      </c>
      <c r="B10" s="24" t="s">
        <v>9497</v>
      </c>
      <c r="C10" s="22" t="s">
        <v>9795</v>
      </c>
      <c r="D10" s="25">
        <v>20000</v>
      </c>
      <c r="E10" s="45"/>
      <c r="F10" s="19">
        <f t="shared" si="0"/>
        <v>20000</v>
      </c>
      <c r="G10" s="22" t="s">
        <v>18</v>
      </c>
      <c r="H10" s="20" t="s">
        <v>25</v>
      </c>
      <c r="I10" s="20" t="s">
        <v>25</v>
      </c>
      <c r="J10" s="21" t="s">
        <v>9615</v>
      </c>
      <c r="K10" s="17" t="s">
        <v>9618</v>
      </c>
      <c r="L10" s="22" t="s">
        <v>9719</v>
      </c>
      <c r="M10" s="22" t="s">
        <v>9619</v>
      </c>
      <c r="N10" s="23" t="s">
        <v>9769</v>
      </c>
    </row>
    <row r="11" spans="1:14" ht="56.25">
      <c r="A11" s="22" t="s">
        <v>9734</v>
      </c>
      <c r="B11" s="24" t="s">
        <v>9498</v>
      </c>
      <c r="C11" s="22" t="s">
        <v>9796</v>
      </c>
      <c r="D11" s="25">
        <v>60000</v>
      </c>
      <c r="E11" s="45"/>
      <c r="F11" s="19">
        <f t="shared" si="0"/>
        <v>60000</v>
      </c>
      <c r="G11" s="22" t="s">
        <v>18</v>
      </c>
      <c r="H11" s="20" t="s">
        <v>25</v>
      </c>
      <c r="I11" s="20" t="s">
        <v>25</v>
      </c>
      <c r="J11" s="21" t="s">
        <v>9615</v>
      </c>
      <c r="K11" s="27" t="s">
        <v>9620</v>
      </c>
      <c r="L11" s="22" t="s">
        <v>9720</v>
      </c>
      <c r="M11" s="22" t="s">
        <v>9619</v>
      </c>
      <c r="N11" s="23" t="s">
        <v>9769</v>
      </c>
    </row>
    <row r="12" spans="1:14" ht="56.25">
      <c r="A12" s="22" t="s">
        <v>9735</v>
      </c>
      <c r="B12" s="24" t="s">
        <v>9499</v>
      </c>
      <c r="C12" s="22" t="s">
        <v>9797</v>
      </c>
      <c r="D12" s="25">
        <v>100000</v>
      </c>
      <c r="E12" s="45"/>
      <c r="F12" s="19">
        <f t="shared" si="0"/>
        <v>100000</v>
      </c>
      <c r="G12" s="22" t="s">
        <v>18</v>
      </c>
      <c r="H12" s="20" t="s">
        <v>25</v>
      </c>
      <c r="I12" s="20" t="s">
        <v>25</v>
      </c>
      <c r="J12" s="22" t="s">
        <v>26</v>
      </c>
      <c r="K12" s="27" t="s">
        <v>9620</v>
      </c>
      <c r="L12" s="22" t="s">
        <v>9720</v>
      </c>
      <c r="M12" s="22" t="s">
        <v>9619</v>
      </c>
      <c r="N12" s="23" t="s">
        <v>9769</v>
      </c>
    </row>
    <row r="13" spans="1:14" ht="56.25">
      <c r="A13" s="28" t="s">
        <v>9736</v>
      </c>
      <c r="B13" s="24" t="s">
        <v>9500</v>
      </c>
      <c r="C13" s="28" t="s">
        <v>9798</v>
      </c>
      <c r="D13" s="25">
        <v>50000</v>
      </c>
      <c r="E13" s="25"/>
      <c r="F13" s="19">
        <f t="shared" si="0"/>
        <v>50000</v>
      </c>
      <c r="G13" s="22" t="s">
        <v>18</v>
      </c>
      <c r="H13" s="20" t="s">
        <v>25</v>
      </c>
      <c r="I13" s="20" t="s">
        <v>25</v>
      </c>
      <c r="J13" s="21" t="s">
        <v>9616</v>
      </c>
      <c r="K13" s="17" t="s">
        <v>9766</v>
      </c>
      <c r="L13" s="28" t="s">
        <v>9621</v>
      </c>
      <c r="M13" s="28" t="s">
        <v>9621</v>
      </c>
      <c r="N13" s="23" t="s">
        <v>9769</v>
      </c>
    </row>
    <row r="14" spans="1:14" ht="56.25">
      <c r="A14" s="28" t="s">
        <v>9737</v>
      </c>
      <c r="B14" s="24" t="s">
        <v>9501</v>
      </c>
      <c r="C14" s="28" t="s">
        <v>9799</v>
      </c>
      <c r="D14" s="25">
        <v>110000</v>
      </c>
      <c r="E14" s="25"/>
      <c r="F14" s="19">
        <f t="shared" si="0"/>
        <v>110000</v>
      </c>
      <c r="G14" s="22" t="s">
        <v>18</v>
      </c>
      <c r="H14" s="20" t="s">
        <v>25</v>
      </c>
      <c r="I14" s="20" t="s">
        <v>25</v>
      </c>
      <c r="J14" s="21" t="s">
        <v>9615</v>
      </c>
      <c r="K14" s="17" t="s">
        <v>9618</v>
      </c>
      <c r="L14" s="28" t="s">
        <v>9719</v>
      </c>
      <c r="M14" s="22" t="s">
        <v>9619</v>
      </c>
      <c r="N14" s="23" t="s">
        <v>9769</v>
      </c>
    </row>
    <row r="15" spans="1:14" ht="56.25">
      <c r="A15" s="22" t="s">
        <v>9641</v>
      </c>
      <c r="B15" s="24" t="s">
        <v>9502</v>
      </c>
      <c r="C15" s="22" t="s">
        <v>9800</v>
      </c>
      <c r="D15" s="25">
        <v>30000</v>
      </c>
      <c r="E15" s="45"/>
      <c r="F15" s="19">
        <f t="shared" si="0"/>
        <v>30000</v>
      </c>
      <c r="G15" s="22" t="s">
        <v>18</v>
      </c>
      <c r="H15" s="20" t="s">
        <v>25</v>
      </c>
      <c r="I15" s="20" t="s">
        <v>25</v>
      </c>
      <c r="J15" s="21" t="s">
        <v>9615</v>
      </c>
      <c r="K15" s="22" t="s">
        <v>9620</v>
      </c>
      <c r="L15" s="22" t="s">
        <v>9720</v>
      </c>
      <c r="M15" s="22" t="s">
        <v>9619</v>
      </c>
      <c r="N15" s="23" t="s">
        <v>9769</v>
      </c>
    </row>
    <row r="16" spans="1:14" ht="56.25">
      <c r="A16" s="22" t="s">
        <v>9642</v>
      </c>
      <c r="B16" s="24" t="s">
        <v>9503</v>
      </c>
      <c r="C16" s="22" t="s">
        <v>9801</v>
      </c>
      <c r="D16" s="25">
        <v>120000</v>
      </c>
      <c r="E16" s="91"/>
      <c r="F16" s="19">
        <f t="shared" si="0"/>
        <v>120000</v>
      </c>
      <c r="G16" s="22" t="s">
        <v>18</v>
      </c>
      <c r="H16" s="20" t="s">
        <v>25</v>
      </c>
      <c r="I16" s="20" t="s">
        <v>25</v>
      </c>
      <c r="J16" s="21" t="s">
        <v>9615</v>
      </c>
      <c r="K16" s="17" t="s">
        <v>9618</v>
      </c>
      <c r="L16" s="22" t="s">
        <v>9719</v>
      </c>
      <c r="M16" s="22" t="s">
        <v>9619</v>
      </c>
      <c r="N16" s="23" t="s">
        <v>9769</v>
      </c>
    </row>
    <row r="17" spans="1:14" ht="56.25">
      <c r="A17" s="22" t="s">
        <v>9643</v>
      </c>
      <c r="B17" s="24" t="s">
        <v>9504</v>
      </c>
      <c r="C17" s="22" t="s">
        <v>9802</v>
      </c>
      <c r="D17" s="25">
        <v>140000</v>
      </c>
      <c r="E17" s="45"/>
      <c r="F17" s="19">
        <f t="shared" si="0"/>
        <v>140000</v>
      </c>
      <c r="G17" s="22" t="s">
        <v>18</v>
      </c>
      <c r="H17" s="20" t="s">
        <v>25</v>
      </c>
      <c r="I17" s="20" t="s">
        <v>25</v>
      </c>
      <c r="J17" s="21" t="s">
        <v>9616</v>
      </c>
      <c r="K17" s="22" t="s">
        <v>9622</v>
      </c>
      <c r="L17" s="29" t="s">
        <v>9719</v>
      </c>
      <c r="M17" s="22" t="s">
        <v>9619</v>
      </c>
      <c r="N17" s="23" t="s">
        <v>9769</v>
      </c>
    </row>
    <row r="18" spans="1:14" ht="56.25">
      <c r="A18" s="22" t="s">
        <v>9644</v>
      </c>
      <c r="B18" s="24" t="s">
        <v>9505</v>
      </c>
      <c r="C18" s="22" t="s">
        <v>9802</v>
      </c>
      <c r="D18" s="25">
        <v>140000</v>
      </c>
      <c r="E18" s="45"/>
      <c r="F18" s="19">
        <f t="shared" si="0"/>
        <v>140000</v>
      </c>
      <c r="G18" s="22" t="s">
        <v>18</v>
      </c>
      <c r="H18" s="20" t="s">
        <v>25</v>
      </c>
      <c r="I18" s="20" t="s">
        <v>25</v>
      </c>
      <c r="J18" s="21" t="s">
        <v>9616</v>
      </c>
      <c r="K18" s="22" t="s">
        <v>9618</v>
      </c>
      <c r="L18" s="22" t="s">
        <v>9719</v>
      </c>
      <c r="M18" s="22" t="s">
        <v>9619</v>
      </c>
      <c r="N18" s="23" t="s">
        <v>9769</v>
      </c>
    </row>
    <row r="19" spans="1:14" ht="56.25">
      <c r="A19" s="22" t="s">
        <v>9645</v>
      </c>
      <c r="B19" s="24" t="s">
        <v>9506</v>
      </c>
      <c r="C19" s="22" t="s">
        <v>9803</v>
      </c>
      <c r="D19" s="25">
        <v>60000</v>
      </c>
      <c r="E19" s="45"/>
      <c r="F19" s="19">
        <f t="shared" si="0"/>
        <v>60000</v>
      </c>
      <c r="G19" s="22" t="s">
        <v>18</v>
      </c>
      <c r="H19" s="20" t="s">
        <v>25</v>
      </c>
      <c r="I19" s="20" t="s">
        <v>25</v>
      </c>
      <c r="J19" s="21" t="s">
        <v>9615</v>
      </c>
      <c r="K19" s="17" t="s">
        <v>9618</v>
      </c>
      <c r="L19" s="22" t="s">
        <v>9719</v>
      </c>
      <c r="M19" s="22" t="s">
        <v>9619</v>
      </c>
      <c r="N19" s="23" t="s">
        <v>9769</v>
      </c>
    </row>
    <row r="20" spans="1:14" ht="56.25">
      <c r="A20" s="22" t="s">
        <v>9646</v>
      </c>
      <c r="B20" s="24" t="s">
        <v>9507</v>
      </c>
      <c r="C20" s="22" t="s">
        <v>9804</v>
      </c>
      <c r="D20" s="25">
        <v>60000</v>
      </c>
      <c r="E20" s="45"/>
      <c r="F20" s="19">
        <f t="shared" si="0"/>
        <v>60000</v>
      </c>
      <c r="G20" s="22" t="s">
        <v>18</v>
      </c>
      <c r="H20" s="20" t="s">
        <v>25</v>
      </c>
      <c r="I20" s="20" t="s">
        <v>25</v>
      </c>
      <c r="J20" s="21" t="s">
        <v>9615</v>
      </c>
      <c r="K20" s="17" t="s">
        <v>9618</v>
      </c>
      <c r="L20" s="22" t="s">
        <v>9719</v>
      </c>
      <c r="M20" s="22" t="s">
        <v>9619</v>
      </c>
      <c r="N20" s="23" t="s">
        <v>9769</v>
      </c>
    </row>
    <row r="21" spans="1:14" ht="56.25">
      <c r="A21" s="22" t="s">
        <v>9647</v>
      </c>
      <c r="B21" s="24" t="s">
        <v>9508</v>
      </c>
      <c r="C21" s="22" t="s">
        <v>9805</v>
      </c>
      <c r="D21" s="25">
        <v>60000</v>
      </c>
      <c r="E21" s="45"/>
      <c r="F21" s="19">
        <f t="shared" si="0"/>
        <v>60000</v>
      </c>
      <c r="G21" s="22" t="s">
        <v>18</v>
      </c>
      <c r="H21" s="20" t="s">
        <v>25</v>
      </c>
      <c r="I21" s="20" t="s">
        <v>25</v>
      </c>
      <c r="J21" s="21" t="s">
        <v>9615</v>
      </c>
      <c r="K21" s="22" t="s">
        <v>9620</v>
      </c>
      <c r="L21" s="22" t="s">
        <v>9720</v>
      </c>
      <c r="M21" s="22" t="s">
        <v>9619</v>
      </c>
      <c r="N21" s="23" t="s">
        <v>9769</v>
      </c>
    </row>
    <row r="22" spans="1:14" ht="56.25">
      <c r="A22" s="22" t="s">
        <v>9648</v>
      </c>
      <c r="B22" s="24" t="s">
        <v>9509</v>
      </c>
      <c r="C22" s="22" t="s">
        <v>9806</v>
      </c>
      <c r="D22" s="25">
        <v>190000</v>
      </c>
      <c r="E22" s="45"/>
      <c r="F22" s="19">
        <f t="shared" si="0"/>
        <v>190000</v>
      </c>
      <c r="G22" s="22" t="s">
        <v>18</v>
      </c>
      <c r="H22" s="20" t="s">
        <v>25</v>
      </c>
      <c r="I22" s="20" t="s">
        <v>25</v>
      </c>
      <c r="J22" s="21" t="s">
        <v>9615</v>
      </c>
      <c r="K22" s="22" t="s">
        <v>9620</v>
      </c>
      <c r="L22" s="22" t="s">
        <v>9720</v>
      </c>
      <c r="M22" s="22" t="s">
        <v>9619</v>
      </c>
      <c r="N22" s="23" t="s">
        <v>9769</v>
      </c>
    </row>
    <row r="23" spans="1:14" ht="56.25">
      <c r="A23" s="22" t="s">
        <v>9649</v>
      </c>
      <c r="B23" s="24" t="s">
        <v>9510</v>
      </c>
      <c r="C23" s="22" t="s">
        <v>9807</v>
      </c>
      <c r="D23" s="25">
        <v>80000</v>
      </c>
      <c r="E23" s="45"/>
      <c r="F23" s="19">
        <f t="shared" si="0"/>
        <v>80000</v>
      </c>
      <c r="G23" s="22" t="s">
        <v>18</v>
      </c>
      <c r="H23" s="20" t="s">
        <v>25</v>
      </c>
      <c r="I23" s="20" t="s">
        <v>25</v>
      </c>
      <c r="J23" s="21" t="s">
        <v>9615</v>
      </c>
      <c r="K23" s="22" t="s">
        <v>9620</v>
      </c>
      <c r="L23" s="22" t="s">
        <v>9720</v>
      </c>
      <c r="M23" s="22" t="s">
        <v>9619</v>
      </c>
      <c r="N23" s="23" t="s">
        <v>9769</v>
      </c>
    </row>
    <row r="24" spans="1:14" ht="56.25">
      <c r="A24" s="22" t="s">
        <v>9650</v>
      </c>
      <c r="B24" s="24" t="s">
        <v>9511</v>
      </c>
      <c r="C24" s="22" t="s">
        <v>9808</v>
      </c>
      <c r="D24" s="25">
        <v>30000</v>
      </c>
      <c r="E24" s="45"/>
      <c r="F24" s="19">
        <f t="shared" si="0"/>
        <v>30000</v>
      </c>
      <c r="G24" s="22" t="s">
        <v>18</v>
      </c>
      <c r="H24" s="20" t="s">
        <v>25</v>
      </c>
      <c r="I24" s="20" t="s">
        <v>25</v>
      </c>
      <c r="J24" s="21" t="s">
        <v>9615</v>
      </c>
      <c r="K24" s="17" t="s">
        <v>9618</v>
      </c>
      <c r="L24" s="22" t="s">
        <v>9719</v>
      </c>
      <c r="M24" s="22" t="s">
        <v>9619</v>
      </c>
      <c r="N24" s="23" t="s">
        <v>9769</v>
      </c>
    </row>
    <row r="25" spans="1:14" ht="37.5">
      <c r="A25" s="28" t="s">
        <v>9935</v>
      </c>
      <c r="B25" s="24" t="s">
        <v>9512</v>
      </c>
      <c r="C25" s="28" t="s">
        <v>9809</v>
      </c>
      <c r="D25" s="25">
        <v>400000</v>
      </c>
      <c r="E25" s="92"/>
      <c r="F25" s="19">
        <f t="shared" si="0"/>
        <v>400000</v>
      </c>
      <c r="G25" s="22" t="s">
        <v>21</v>
      </c>
      <c r="H25" s="20" t="s">
        <v>25</v>
      </c>
      <c r="I25" s="20" t="s">
        <v>25</v>
      </c>
      <c r="J25" s="22" t="s">
        <v>26</v>
      </c>
      <c r="K25" s="30" t="s">
        <v>9620</v>
      </c>
      <c r="L25" s="22" t="s">
        <v>9720</v>
      </c>
      <c r="M25" s="22" t="s">
        <v>9619</v>
      </c>
      <c r="N25" s="23" t="s">
        <v>9769</v>
      </c>
    </row>
    <row r="26" spans="1:14" ht="56.25">
      <c r="A26" s="28" t="s">
        <v>9651</v>
      </c>
      <c r="B26" s="24" t="s">
        <v>9513</v>
      </c>
      <c r="C26" s="28" t="s">
        <v>9810</v>
      </c>
      <c r="D26" s="25">
        <v>450000</v>
      </c>
      <c r="E26" s="25"/>
      <c r="F26" s="19">
        <f t="shared" si="0"/>
        <v>450000</v>
      </c>
      <c r="G26" s="22" t="s">
        <v>18</v>
      </c>
      <c r="H26" s="20" t="s">
        <v>25</v>
      </c>
      <c r="I26" s="20" t="s">
        <v>25</v>
      </c>
      <c r="J26" s="22" t="s">
        <v>26</v>
      </c>
      <c r="K26" s="30" t="s">
        <v>9620</v>
      </c>
      <c r="L26" s="22" t="s">
        <v>9720</v>
      </c>
      <c r="M26" s="22" t="s">
        <v>9619</v>
      </c>
      <c r="N26" s="23" t="s">
        <v>9769</v>
      </c>
    </row>
    <row r="27" spans="1:14" ht="56.25">
      <c r="A27" s="28" t="s">
        <v>9652</v>
      </c>
      <c r="B27" s="24" t="s">
        <v>9514</v>
      </c>
      <c r="C27" s="28" t="s">
        <v>9811</v>
      </c>
      <c r="D27" s="25">
        <v>200000</v>
      </c>
      <c r="E27" s="25"/>
      <c r="F27" s="19">
        <f t="shared" si="0"/>
        <v>200000</v>
      </c>
      <c r="G27" s="22" t="s">
        <v>18</v>
      </c>
      <c r="H27" s="20" t="s">
        <v>25</v>
      </c>
      <c r="I27" s="20" t="s">
        <v>25</v>
      </c>
      <c r="J27" s="31" t="s">
        <v>9894</v>
      </c>
      <c r="K27" s="17" t="s">
        <v>9618</v>
      </c>
      <c r="L27" s="28" t="s">
        <v>9719</v>
      </c>
      <c r="M27" s="22" t="s">
        <v>9619</v>
      </c>
      <c r="N27" s="23" t="s">
        <v>9769</v>
      </c>
    </row>
    <row r="28" spans="1:14" ht="56.25">
      <c r="A28" s="28" t="s">
        <v>9653</v>
      </c>
      <c r="B28" s="24" t="s">
        <v>9515</v>
      </c>
      <c r="C28" s="28" t="s">
        <v>9812</v>
      </c>
      <c r="D28" s="25">
        <v>100000</v>
      </c>
      <c r="E28" s="25"/>
      <c r="F28" s="19">
        <f t="shared" si="0"/>
        <v>100000</v>
      </c>
      <c r="G28" s="22" t="s">
        <v>18</v>
      </c>
      <c r="H28" s="20" t="s">
        <v>25</v>
      </c>
      <c r="I28" s="20" t="s">
        <v>25</v>
      </c>
      <c r="J28" s="22" t="s">
        <v>26</v>
      </c>
      <c r="K28" s="28" t="s">
        <v>9620</v>
      </c>
      <c r="L28" s="22" t="s">
        <v>9720</v>
      </c>
      <c r="M28" s="22" t="s">
        <v>9619</v>
      </c>
      <c r="N28" s="23" t="s">
        <v>9769</v>
      </c>
    </row>
    <row r="29" spans="1:14" ht="56.25">
      <c r="A29" s="22" t="s">
        <v>9654</v>
      </c>
      <c r="B29" s="24" t="s">
        <v>9516</v>
      </c>
      <c r="C29" s="22" t="s">
        <v>9813</v>
      </c>
      <c r="D29" s="25">
        <v>40000</v>
      </c>
      <c r="E29" s="45"/>
      <c r="F29" s="19">
        <f t="shared" si="0"/>
        <v>40000</v>
      </c>
      <c r="G29" s="22" t="s">
        <v>18</v>
      </c>
      <c r="H29" s="20" t="s">
        <v>25</v>
      </c>
      <c r="I29" s="20" t="s">
        <v>25</v>
      </c>
      <c r="J29" s="21" t="s">
        <v>9615</v>
      </c>
      <c r="K29" s="22" t="s">
        <v>9620</v>
      </c>
      <c r="L29" s="22" t="s">
        <v>9720</v>
      </c>
      <c r="M29" s="22" t="s">
        <v>9619</v>
      </c>
      <c r="N29" s="23" t="s">
        <v>9769</v>
      </c>
    </row>
    <row r="30" spans="1:14" ht="56.25">
      <c r="A30" s="22" t="s">
        <v>9655</v>
      </c>
      <c r="B30" s="24" t="s">
        <v>9517</v>
      </c>
      <c r="C30" s="22" t="s">
        <v>9814</v>
      </c>
      <c r="D30" s="25">
        <v>90000</v>
      </c>
      <c r="E30" s="45"/>
      <c r="F30" s="19">
        <f t="shared" si="0"/>
        <v>90000</v>
      </c>
      <c r="G30" s="22" t="s">
        <v>18</v>
      </c>
      <c r="H30" s="20" t="s">
        <v>25</v>
      </c>
      <c r="I30" s="20" t="s">
        <v>25</v>
      </c>
      <c r="J30" s="21" t="s">
        <v>9615</v>
      </c>
      <c r="K30" s="17" t="s">
        <v>9618</v>
      </c>
      <c r="L30" s="22" t="s">
        <v>9719</v>
      </c>
      <c r="M30" s="22" t="s">
        <v>9619</v>
      </c>
      <c r="N30" s="23" t="s">
        <v>9769</v>
      </c>
    </row>
    <row r="31" spans="1:14" ht="56.25">
      <c r="A31" s="22" t="s">
        <v>9656</v>
      </c>
      <c r="B31" s="24" t="s">
        <v>9518</v>
      </c>
      <c r="C31" s="22" t="s">
        <v>9815</v>
      </c>
      <c r="D31" s="25">
        <v>600000</v>
      </c>
      <c r="E31" s="45"/>
      <c r="F31" s="19">
        <f t="shared" si="0"/>
        <v>600000</v>
      </c>
      <c r="G31" s="28" t="s">
        <v>11</v>
      </c>
      <c r="H31" s="20" t="s">
        <v>25</v>
      </c>
      <c r="I31" s="20" t="s">
        <v>25</v>
      </c>
      <c r="J31" s="28" t="s">
        <v>9616</v>
      </c>
      <c r="K31" s="22" t="s">
        <v>9623</v>
      </c>
      <c r="L31" s="28" t="s">
        <v>9624</v>
      </c>
      <c r="M31" s="28" t="s">
        <v>9624</v>
      </c>
      <c r="N31" s="23" t="s">
        <v>9769</v>
      </c>
    </row>
    <row r="32" spans="1:14" ht="37.5">
      <c r="A32" s="28" t="s">
        <v>9484</v>
      </c>
      <c r="B32" s="24" t="s">
        <v>9519</v>
      </c>
      <c r="C32" s="28" t="s">
        <v>9816</v>
      </c>
      <c r="D32" s="11">
        <v>1700000</v>
      </c>
      <c r="E32" s="11"/>
      <c r="F32" s="10">
        <f t="shared" si="0"/>
        <v>1700000</v>
      </c>
      <c r="G32" s="28" t="s">
        <v>11</v>
      </c>
      <c r="H32" s="20" t="s">
        <v>25</v>
      </c>
      <c r="I32" s="20" t="s">
        <v>23</v>
      </c>
      <c r="J32" s="28" t="s">
        <v>9616</v>
      </c>
      <c r="K32" s="28" t="s">
        <v>9625</v>
      </c>
      <c r="L32" s="28" t="s">
        <v>9626</v>
      </c>
      <c r="M32" s="22" t="s">
        <v>9627</v>
      </c>
      <c r="N32" s="23" t="s">
        <v>9769</v>
      </c>
    </row>
    <row r="33" spans="1:14" ht="56.25">
      <c r="A33" s="28" t="s">
        <v>9657</v>
      </c>
      <c r="B33" s="24" t="s">
        <v>9520</v>
      </c>
      <c r="C33" s="28" t="s">
        <v>9817</v>
      </c>
      <c r="D33" s="25">
        <v>190000</v>
      </c>
      <c r="E33" s="25"/>
      <c r="F33" s="19">
        <f t="shared" si="0"/>
        <v>190000</v>
      </c>
      <c r="G33" s="22" t="s">
        <v>18</v>
      </c>
      <c r="H33" s="20" t="s">
        <v>25</v>
      </c>
      <c r="I33" s="20" t="s">
        <v>25</v>
      </c>
      <c r="J33" s="31" t="s">
        <v>9615</v>
      </c>
      <c r="K33" s="28" t="s">
        <v>9620</v>
      </c>
      <c r="L33" s="22" t="s">
        <v>9720</v>
      </c>
      <c r="M33" s="22" t="s">
        <v>9619</v>
      </c>
      <c r="N33" s="23" t="s">
        <v>9769</v>
      </c>
    </row>
    <row r="34" spans="1:14" ht="56.25">
      <c r="A34" s="28" t="s">
        <v>9658</v>
      </c>
      <c r="B34" s="24" t="s">
        <v>9521</v>
      </c>
      <c r="C34" s="28" t="s">
        <v>9817</v>
      </c>
      <c r="D34" s="25">
        <v>198500</v>
      </c>
      <c r="E34" s="25"/>
      <c r="F34" s="19">
        <f t="shared" si="0"/>
        <v>198500</v>
      </c>
      <c r="G34" s="22" t="s">
        <v>18</v>
      </c>
      <c r="H34" s="20" t="s">
        <v>25</v>
      </c>
      <c r="I34" s="20" t="s">
        <v>25</v>
      </c>
      <c r="J34" s="22" t="s">
        <v>9615</v>
      </c>
      <c r="K34" s="28" t="s">
        <v>9618</v>
      </c>
      <c r="L34" s="28" t="s">
        <v>9719</v>
      </c>
      <c r="M34" s="22" t="s">
        <v>9619</v>
      </c>
      <c r="N34" s="23" t="s">
        <v>9769</v>
      </c>
    </row>
    <row r="35" spans="1:14" ht="56.25">
      <c r="A35" s="22" t="s">
        <v>9659</v>
      </c>
      <c r="B35" s="24" t="s">
        <v>9522</v>
      </c>
      <c r="C35" s="22" t="s">
        <v>9817</v>
      </c>
      <c r="D35" s="25">
        <v>60000</v>
      </c>
      <c r="E35" s="45"/>
      <c r="F35" s="19">
        <f t="shared" si="0"/>
        <v>60000</v>
      </c>
      <c r="G35" s="22" t="s">
        <v>18</v>
      </c>
      <c r="H35" s="20" t="s">
        <v>25</v>
      </c>
      <c r="I35" s="20" t="s">
        <v>25</v>
      </c>
      <c r="J35" s="22" t="s">
        <v>9615</v>
      </c>
      <c r="K35" s="17" t="s">
        <v>9618</v>
      </c>
      <c r="L35" s="22" t="s">
        <v>9719</v>
      </c>
      <c r="M35" s="22" t="s">
        <v>9619</v>
      </c>
      <c r="N35" s="23" t="s">
        <v>9769</v>
      </c>
    </row>
    <row r="36" spans="1:14" ht="56.25">
      <c r="A36" s="22" t="s">
        <v>9660</v>
      </c>
      <c r="B36" s="24" t="s">
        <v>9523</v>
      </c>
      <c r="C36" s="22" t="s">
        <v>9818</v>
      </c>
      <c r="D36" s="25">
        <v>50000</v>
      </c>
      <c r="E36" s="45"/>
      <c r="F36" s="19">
        <f t="shared" si="0"/>
        <v>50000</v>
      </c>
      <c r="G36" s="22" t="s">
        <v>18</v>
      </c>
      <c r="H36" s="20" t="s">
        <v>25</v>
      </c>
      <c r="I36" s="20" t="s">
        <v>25</v>
      </c>
      <c r="J36" s="22" t="s">
        <v>9616</v>
      </c>
      <c r="K36" s="17" t="s">
        <v>9618</v>
      </c>
      <c r="L36" s="22" t="s">
        <v>9719</v>
      </c>
      <c r="M36" s="22" t="s">
        <v>9619</v>
      </c>
      <c r="N36" s="23" t="s">
        <v>9769</v>
      </c>
    </row>
    <row r="37" spans="1:14" ht="56.25">
      <c r="A37" s="22" t="s">
        <v>9661</v>
      </c>
      <c r="B37" s="24" t="s">
        <v>9524</v>
      </c>
      <c r="C37" s="22" t="s">
        <v>9818</v>
      </c>
      <c r="D37" s="25">
        <v>50000</v>
      </c>
      <c r="E37" s="45"/>
      <c r="F37" s="19">
        <f t="shared" si="0"/>
        <v>50000</v>
      </c>
      <c r="G37" s="22" t="s">
        <v>18</v>
      </c>
      <c r="H37" s="20" t="s">
        <v>25</v>
      </c>
      <c r="I37" s="20" t="s">
        <v>25</v>
      </c>
      <c r="J37" s="22" t="s">
        <v>9616</v>
      </c>
      <c r="K37" s="22" t="s">
        <v>9618</v>
      </c>
      <c r="L37" s="22" t="s">
        <v>9719</v>
      </c>
      <c r="M37" s="22" t="s">
        <v>9619</v>
      </c>
      <c r="N37" s="23" t="s">
        <v>9769</v>
      </c>
    </row>
    <row r="38" spans="1:14" ht="56.25">
      <c r="A38" s="22" t="s">
        <v>9662</v>
      </c>
      <c r="B38" s="24" t="s">
        <v>9525</v>
      </c>
      <c r="C38" s="22" t="s">
        <v>9818</v>
      </c>
      <c r="D38" s="25">
        <v>100000</v>
      </c>
      <c r="E38" s="45"/>
      <c r="F38" s="19">
        <f t="shared" si="0"/>
        <v>100000</v>
      </c>
      <c r="G38" s="22" t="s">
        <v>18</v>
      </c>
      <c r="H38" s="20" t="s">
        <v>25</v>
      </c>
      <c r="I38" s="20" t="s">
        <v>25</v>
      </c>
      <c r="J38" s="31" t="s">
        <v>9616</v>
      </c>
      <c r="K38" s="17" t="s">
        <v>9618</v>
      </c>
      <c r="L38" s="22" t="s">
        <v>9719</v>
      </c>
      <c r="M38" s="22" t="s">
        <v>9619</v>
      </c>
      <c r="N38" s="23" t="s">
        <v>9769</v>
      </c>
    </row>
    <row r="39" spans="1:14" ht="56.25">
      <c r="A39" s="28" t="s">
        <v>9663</v>
      </c>
      <c r="B39" s="24" t="s">
        <v>9526</v>
      </c>
      <c r="C39" s="22" t="s">
        <v>9818</v>
      </c>
      <c r="D39" s="25">
        <v>100000</v>
      </c>
      <c r="E39" s="45"/>
      <c r="F39" s="19">
        <f t="shared" si="0"/>
        <v>100000</v>
      </c>
      <c r="G39" s="22" t="s">
        <v>18</v>
      </c>
      <c r="H39" s="20" t="s">
        <v>25</v>
      </c>
      <c r="I39" s="20" t="s">
        <v>25</v>
      </c>
      <c r="J39" s="31" t="s">
        <v>9616</v>
      </c>
      <c r="K39" s="28" t="s">
        <v>9618</v>
      </c>
      <c r="L39" s="28" t="s">
        <v>9719</v>
      </c>
      <c r="M39" s="22" t="s">
        <v>9619</v>
      </c>
      <c r="N39" s="23" t="s">
        <v>9769</v>
      </c>
    </row>
    <row r="40" spans="1:14" ht="56.25">
      <c r="A40" s="22" t="s">
        <v>9738</v>
      </c>
      <c r="B40" s="24" t="s">
        <v>9527</v>
      </c>
      <c r="C40" s="22" t="s">
        <v>9819</v>
      </c>
      <c r="D40" s="25">
        <v>30000</v>
      </c>
      <c r="E40" s="45"/>
      <c r="F40" s="19">
        <f t="shared" si="0"/>
        <v>30000</v>
      </c>
      <c r="G40" s="22" t="s">
        <v>18</v>
      </c>
      <c r="H40" s="20" t="s">
        <v>25</v>
      </c>
      <c r="I40" s="20" t="s">
        <v>25</v>
      </c>
      <c r="J40" s="31" t="s">
        <v>9615</v>
      </c>
      <c r="K40" s="17" t="s">
        <v>9618</v>
      </c>
      <c r="L40" s="22" t="s">
        <v>9719</v>
      </c>
      <c r="M40" s="22" t="s">
        <v>9619</v>
      </c>
      <c r="N40" s="23" t="s">
        <v>9769</v>
      </c>
    </row>
    <row r="41" spans="1:14" ht="56.25">
      <c r="A41" s="22" t="s">
        <v>9739</v>
      </c>
      <c r="B41" s="24" t="s">
        <v>9528</v>
      </c>
      <c r="C41" s="22" t="s">
        <v>9820</v>
      </c>
      <c r="D41" s="25">
        <v>50000</v>
      </c>
      <c r="E41" s="45"/>
      <c r="F41" s="19">
        <f t="shared" si="0"/>
        <v>50000</v>
      </c>
      <c r="G41" s="22" t="s">
        <v>18</v>
      </c>
      <c r="H41" s="20" t="s">
        <v>25</v>
      </c>
      <c r="I41" s="20" t="s">
        <v>25</v>
      </c>
      <c r="J41" s="31" t="s">
        <v>9616</v>
      </c>
      <c r="K41" s="17" t="s">
        <v>9618</v>
      </c>
      <c r="L41" s="22" t="s">
        <v>9719</v>
      </c>
      <c r="M41" s="22" t="s">
        <v>9619</v>
      </c>
      <c r="N41" s="23" t="s">
        <v>9769</v>
      </c>
    </row>
    <row r="42" spans="1:14" ht="56.25">
      <c r="A42" s="22" t="s">
        <v>9740</v>
      </c>
      <c r="B42" s="24" t="s">
        <v>9529</v>
      </c>
      <c r="C42" s="22" t="s">
        <v>9810</v>
      </c>
      <c r="D42" s="25">
        <v>40000</v>
      </c>
      <c r="E42" s="45"/>
      <c r="F42" s="19">
        <f t="shared" si="0"/>
        <v>40000</v>
      </c>
      <c r="G42" s="22" t="s">
        <v>18</v>
      </c>
      <c r="H42" s="20" t="s">
        <v>25</v>
      </c>
      <c r="I42" s="20" t="s">
        <v>25</v>
      </c>
      <c r="J42" s="31" t="s">
        <v>9615</v>
      </c>
      <c r="K42" s="17" t="s">
        <v>9618</v>
      </c>
      <c r="L42" s="22" t="s">
        <v>9719</v>
      </c>
      <c r="M42" s="22" t="s">
        <v>9619</v>
      </c>
      <c r="N42" s="23" t="s">
        <v>9769</v>
      </c>
    </row>
    <row r="43" spans="1:14" ht="37.5">
      <c r="A43" s="28" t="s">
        <v>9485</v>
      </c>
      <c r="B43" s="24" t="s">
        <v>9530</v>
      </c>
      <c r="C43" s="22" t="s">
        <v>9821</v>
      </c>
      <c r="D43" s="25">
        <v>600000</v>
      </c>
      <c r="E43" s="45"/>
      <c r="F43" s="19">
        <f t="shared" si="0"/>
        <v>600000</v>
      </c>
      <c r="G43" s="28" t="s">
        <v>11</v>
      </c>
      <c r="H43" s="20" t="s">
        <v>25</v>
      </c>
      <c r="I43" s="20" t="s">
        <v>25</v>
      </c>
      <c r="J43" s="22" t="s">
        <v>26</v>
      </c>
      <c r="K43" s="28" t="s">
        <v>9628</v>
      </c>
      <c r="L43" s="28" t="s">
        <v>9721</v>
      </c>
      <c r="M43" s="28" t="s">
        <v>9629</v>
      </c>
      <c r="N43" s="23" t="s">
        <v>9769</v>
      </c>
    </row>
    <row r="44" spans="1:14" ht="56.25">
      <c r="A44" s="28" t="s">
        <v>9741</v>
      </c>
      <c r="B44" s="24" t="s">
        <v>9531</v>
      </c>
      <c r="C44" s="22" t="s">
        <v>9822</v>
      </c>
      <c r="D44" s="11">
        <v>1600000</v>
      </c>
      <c r="E44" s="13"/>
      <c r="F44" s="10">
        <f t="shared" si="0"/>
        <v>1600000</v>
      </c>
      <c r="G44" s="28" t="s">
        <v>11</v>
      </c>
      <c r="H44" s="20" t="s">
        <v>25</v>
      </c>
      <c r="I44" s="20" t="s">
        <v>25</v>
      </c>
      <c r="J44" s="22" t="s">
        <v>26</v>
      </c>
      <c r="K44" s="28" t="s">
        <v>9630</v>
      </c>
      <c r="L44" s="28" t="s">
        <v>9722</v>
      </c>
      <c r="M44" s="28" t="s">
        <v>9631</v>
      </c>
      <c r="N44" s="23" t="s">
        <v>9769</v>
      </c>
    </row>
    <row r="45" spans="1:14" ht="56.25">
      <c r="A45" s="22" t="s">
        <v>9742</v>
      </c>
      <c r="B45" s="24" t="s">
        <v>9532</v>
      </c>
      <c r="C45" s="22" t="s">
        <v>9823</v>
      </c>
      <c r="D45" s="25">
        <v>40000</v>
      </c>
      <c r="E45" s="45"/>
      <c r="F45" s="19">
        <f t="shared" si="0"/>
        <v>40000</v>
      </c>
      <c r="G45" s="22" t="s">
        <v>18</v>
      </c>
      <c r="H45" s="20" t="s">
        <v>25</v>
      </c>
      <c r="I45" s="20" t="s">
        <v>25</v>
      </c>
      <c r="J45" s="31" t="s">
        <v>9615</v>
      </c>
      <c r="K45" s="17" t="s">
        <v>9618</v>
      </c>
      <c r="L45" s="22" t="s">
        <v>9719</v>
      </c>
      <c r="M45" s="22" t="s">
        <v>9619</v>
      </c>
      <c r="N45" s="26" t="s">
        <v>9769</v>
      </c>
    </row>
    <row r="46" spans="1:14" ht="56.25">
      <c r="A46" s="22" t="s">
        <v>9743</v>
      </c>
      <c r="B46" s="24" t="s">
        <v>9533</v>
      </c>
      <c r="C46" s="22" t="s">
        <v>9824</v>
      </c>
      <c r="D46" s="25">
        <v>65000</v>
      </c>
      <c r="E46" s="45"/>
      <c r="F46" s="19">
        <f t="shared" si="0"/>
        <v>65000</v>
      </c>
      <c r="G46" s="22" t="s">
        <v>18</v>
      </c>
      <c r="H46" s="20" t="s">
        <v>25</v>
      </c>
      <c r="I46" s="20" t="s">
        <v>25</v>
      </c>
      <c r="J46" s="31" t="s">
        <v>9615</v>
      </c>
      <c r="K46" s="17" t="s">
        <v>9618</v>
      </c>
      <c r="L46" s="22" t="s">
        <v>9719</v>
      </c>
      <c r="M46" s="22" t="s">
        <v>9619</v>
      </c>
      <c r="N46" s="26" t="s">
        <v>9769</v>
      </c>
    </row>
    <row r="47" spans="1:14" ht="56.25">
      <c r="A47" s="28" t="s">
        <v>9744</v>
      </c>
      <c r="B47" s="24" t="s">
        <v>9534</v>
      </c>
      <c r="C47" s="22" t="s">
        <v>9825</v>
      </c>
      <c r="D47" s="11">
        <v>1200000</v>
      </c>
      <c r="E47" s="13"/>
      <c r="F47" s="10">
        <f t="shared" si="0"/>
        <v>1200000</v>
      </c>
      <c r="G47" s="28" t="s">
        <v>11</v>
      </c>
      <c r="H47" s="20" t="s">
        <v>25</v>
      </c>
      <c r="I47" s="20" t="s">
        <v>25</v>
      </c>
      <c r="J47" s="22" t="s">
        <v>26</v>
      </c>
      <c r="K47" s="28" t="s">
        <v>9623</v>
      </c>
      <c r="L47" s="22" t="s">
        <v>9723</v>
      </c>
      <c r="M47" s="22" t="s">
        <v>9632</v>
      </c>
      <c r="N47" s="26" t="s">
        <v>9769</v>
      </c>
    </row>
    <row r="48" spans="1:14" ht="56.25">
      <c r="A48" s="22" t="s">
        <v>9745</v>
      </c>
      <c r="B48" s="24" t="s">
        <v>9535</v>
      </c>
      <c r="C48" s="22" t="s">
        <v>9826</v>
      </c>
      <c r="D48" s="25">
        <v>50000</v>
      </c>
      <c r="E48" s="45"/>
      <c r="F48" s="19">
        <f t="shared" si="0"/>
        <v>50000</v>
      </c>
      <c r="G48" s="22" t="s">
        <v>18</v>
      </c>
      <c r="H48" s="20" t="s">
        <v>25</v>
      </c>
      <c r="I48" s="20" t="s">
        <v>25</v>
      </c>
      <c r="J48" s="31" t="s">
        <v>9615</v>
      </c>
      <c r="K48" s="22" t="s">
        <v>9618</v>
      </c>
      <c r="L48" s="22" t="s">
        <v>9719</v>
      </c>
      <c r="M48" s="22" t="s">
        <v>9619</v>
      </c>
      <c r="N48" s="26" t="s">
        <v>9769</v>
      </c>
    </row>
    <row r="49" spans="1:14" ht="56.25">
      <c r="A49" s="22" t="s">
        <v>9746</v>
      </c>
      <c r="B49" s="24" t="s">
        <v>9536</v>
      </c>
      <c r="C49" s="22" t="s">
        <v>9827</v>
      </c>
      <c r="D49" s="25">
        <v>50000</v>
      </c>
      <c r="E49" s="45"/>
      <c r="F49" s="19">
        <f t="shared" si="0"/>
        <v>50000</v>
      </c>
      <c r="G49" s="22" t="s">
        <v>18</v>
      </c>
      <c r="H49" s="20" t="s">
        <v>25</v>
      </c>
      <c r="I49" s="20" t="s">
        <v>25</v>
      </c>
      <c r="J49" s="31" t="s">
        <v>9615</v>
      </c>
      <c r="K49" s="22" t="s">
        <v>9618</v>
      </c>
      <c r="L49" s="22" t="s">
        <v>9719</v>
      </c>
      <c r="M49" s="22" t="s">
        <v>9619</v>
      </c>
      <c r="N49" s="26" t="s">
        <v>9769</v>
      </c>
    </row>
    <row r="50" spans="1:14" ht="37.5">
      <c r="A50" s="22" t="s">
        <v>9486</v>
      </c>
      <c r="B50" s="24" t="s">
        <v>9537</v>
      </c>
      <c r="C50" s="22" t="s">
        <v>9828</v>
      </c>
      <c r="D50" s="25">
        <v>500000</v>
      </c>
      <c r="E50" s="45"/>
      <c r="F50" s="19">
        <f t="shared" si="0"/>
        <v>500000</v>
      </c>
      <c r="G50" s="28" t="s">
        <v>11</v>
      </c>
      <c r="H50" s="20" t="s">
        <v>25</v>
      </c>
      <c r="I50" s="20" t="s">
        <v>25</v>
      </c>
      <c r="J50" s="22" t="s">
        <v>26</v>
      </c>
      <c r="K50" s="22" t="s">
        <v>9620</v>
      </c>
      <c r="L50" s="22" t="s">
        <v>9724</v>
      </c>
      <c r="M50" s="28" t="s">
        <v>9633</v>
      </c>
      <c r="N50" s="26" t="s">
        <v>9769</v>
      </c>
    </row>
    <row r="51" spans="1:14" ht="56.25">
      <c r="A51" s="22" t="s">
        <v>9747</v>
      </c>
      <c r="B51" s="24" t="s">
        <v>9538</v>
      </c>
      <c r="C51" s="22" t="s">
        <v>9829</v>
      </c>
      <c r="D51" s="25">
        <v>30000</v>
      </c>
      <c r="E51" s="45"/>
      <c r="F51" s="19">
        <f t="shared" si="0"/>
        <v>30000</v>
      </c>
      <c r="G51" s="22" t="s">
        <v>18</v>
      </c>
      <c r="H51" s="20" t="s">
        <v>25</v>
      </c>
      <c r="I51" s="20" t="s">
        <v>25</v>
      </c>
      <c r="J51" s="31" t="s">
        <v>9615</v>
      </c>
      <c r="K51" s="22" t="s">
        <v>9618</v>
      </c>
      <c r="L51" s="22" t="s">
        <v>9719</v>
      </c>
      <c r="M51" s="22" t="s">
        <v>9619</v>
      </c>
      <c r="N51" s="26" t="s">
        <v>9769</v>
      </c>
    </row>
    <row r="52" spans="1:14" ht="56.25">
      <c r="A52" s="22" t="s">
        <v>9748</v>
      </c>
      <c r="B52" s="24" t="s">
        <v>9539</v>
      </c>
      <c r="C52" s="22" t="s">
        <v>9830</v>
      </c>
      <c r="D52" s="25">
        <v>40000</v>
      </c>
      <c r="E52" s="45"/>
      <c r="F52" s="19">
        <f t="shared" si="0"/>
        <v>40000</v>
      </c>
      <c r="G52" s="22" t="s">
        <v>18</v>
      </c>
      <c r="H52" s="20" t="s">
        <v>25</v>
      </c>
      <c r="I52" s="20" t="s">
        <v>25</v>
      </c>
      <c r="J52" s="31" t="s">
        <v>9615</v>
      </c>
      <c r="K52" s="22" t="s">
        <v>9618</v>
      </c>
      <c r="L52" s="22" t="s">
        <v>9719</v>
      </c>
      <c r="M52" s="22" t="s">
        <v>9619</v>
      </c>
      <c r="N52" s="26" t="s">
        <v>9769</v>
      </c>
    </row>
    <row r="53" spans="1:14" ht="56.25">
      <c r="A53" s="22" t="s">
        <v>9749</v>
      </c>
      <c r="B53" s="24" t="s">
        <v>9540</v>
      </c>
      <c r="C53" s="22" t="s">
        <v>9831</v>
      </c>
      <c r="D53" s="25">
        <v>40000</v>
      </c>
      <c r="E53" s="45"/>
      <c r="F53" s="19">
        <f t="shared" si="0"/>
        <v>40000</v>
      </c>
      <c r="G53" s="22" t="s">
        <v>18</v>
      </c>
      <c r="H53" s="20" t="s">
        <v>25</v>
      </c>
      <c r="I53" s="20" t="s">
        <v>25</v>
      </c>
      <c r="J53" s="31" t="s">
        <v>9615</v>
      </c>
      <c r="K53" s="22" t="s">
        <v>9618</v>
      </c>
      <c r="L53" s="22" t="s">
        <v>9719</v>
      </c>
      <c r="M53" s="22" t="s">
        <v>9619</v>
      </c>
      <c r="N53" s="26" t="s">
        <v>9769</v>
      </c>
    </row>
    <row r="54" spans="1:14" ht="56.25">
      <c r="A54" s="22" t="s">
        <v>9750</v>
      </c>
      <c r="B54" s="24" t="s">
        <v>9541</v>
      </c>
      <c r="C54" s="22" t="s">
        <v>9832</v>
      </c>
      <c r="D54" s="25">
        <v>50000</v>
      </c>
      <c r="E54" s="45"/>
      <c r="F54" s="19">
        <f t="shared" si="0"/>
        <v>50000</v>
      </c>
      <c r="G54" s="22" t="s">
        <v>18</v>
      </c>
      <c r="H54" s="20" t="s">
        <v>25</v>
      </c>
      <c r="I54" s="20" t="s">
        <v>25</v>
      </c>
      <c r="J54" s="31" t="s">
        <v>9615</v>
      </c>
      <c r="K54" s="22" t="s">
        <v>9618</v>
      </c>
      <c r="L54" s="22" t="s">
        <v>9719</v>
      </c>
      <c r="M54" s="22" t="s">
        <v>9619</v>
      </c>
      <c r="N54" s="26" t="s">
        <v>9769</v>
      </c>
    </row>
    <row r="55" spans="1:14" ht="56.25">
      <c r="A55" s="22" t="s">
        <v>9751</v>
      </c>
      <c r="B55" s="24" t="s">
        <v>9542</v>
      </c>
      <c r="C55" s="22" t="s">
        <v>9833</v>
      </c>
      <c r="D55" s="25">
        <v>30000</v>
      </c>
      <c r="E55" s="45"/>
      <c r="F55" s="19">
        <f t="shared" si="0"/>
        <v>30000</v>
      </c>
      <c r="G55" s="22" t="s">
        <v>18</v>
      </c>
      <c r="H55" s="20" t="s">
        <v>25</v>
      </c>
      <c r="I55" s="20" t="s">
        <v>25</v>
      </c>
      <c r="J55" s="31" t="s">
        <v>9615</v>
      </c>
      <c r="K55" s="22" t="s">
        <v>9618</v>
      </c>
      <c r="L55" s="22" t="s">
        <v>9719</v>
      </c>
      <c r="M55" s="22" t="s">
        <v>9619</v>
      </c>
      <c r="N55" s="26" t="s">
        <v>9769</v>
      </c>
    </row>
    <row r="56" spans="1:14" ht="56.25">
      <c r="A56" s="22" t="s">
        <v>9752</v>
      </c>
      <c r="B56" s="32" t="s">
        <v>9543</v>
      </c>
      <c r="C56" s="22" t="s">
        <v>9834</v>
      </c>
      <c r="D56" s="25">
        <v>150000</v>
      </c>
      <c r="E56" s="45"/>
      <c r="F56" s="19">
        <f t="shared" si="0"/>
        <v>150000</v>
      </c>
      <c r="G56" s="22" t="s">
        <v>18</v>
      </c>
      <c r="H56" s="20" t="s">
        <v>25</v>
      </c>
      <c r="I56" s="20" t="s">
        <v>25</v>
      </c>
      <c r="J56" s="31" t="s">
        <v>9615</v>
      </c>
      <c r="K56" s="22" t="s">
        <v>9618</v>
      </c>
      <c r="L56" s="22" t="s">
        <v>9719</v>
      </c>
      <c r="M56" s="22" t="s">
        <v>9619</v>
      </c>
      <c r="N56" s="26" t="s">
        <v>9769</v>
      </c>
    </row>
    <row r="57" spans="1:14" ht="56.25">
      <c r="A57" s="22" t="s">
        <v>9753</v>
      </c>
      <c r="B57" s="33" t="s">
        <v>9544</v>
      </c>
      <c r="C57" s="22" t="s">
        <v>9835</v>
      </c>
      <c r="D57" s="25">
        <v>40000</v>
      </c>
      <c r="E57" s="45"/>
      <c r="F57" s="19">
        <f t="shared" si="0"/>
        <v>40000</v>
      </c>
      <c r="G57" s="22" t="s">
        <v>18</v>
      </c>
      <c r="H57" s="20" t="s">
        <v>25</v>
      </c>
      <c r="I57" s="20" t="s">
        <v>25</v>
      </c>
      <c r="J57" s="31" t="s">
        <v>9615</v>
      </c>
      <c r="K57" s="22" t="s">
        <v>9618</v>
      </c>
      <c r="L57" s="22" t="s">
        <v>9719</v>
      </c>
      <c r="M57" s="22" t="s">
        <v>9619</v>
      </c>
      <c r="N57" s="26" t="s">
        <v>9769</v>
      </c>
    </row>
    <row r="58" spans="1:14" ht="56.25">
      <c r="A58" s="31" t="s">
        <v>9754</v>
      </c>
      <c r="B58" s="34" t="s">
        <v>9545</v>
      </c>
      <c r="C58" s="22" t="s">
        <v>9836</v>
      </c>
      <c r="D58" s="25">
        <v>30000</v>
      </c>
      <c r="E58" s="45"/>
      <c r="F58" s="19">
        <f t="shared" si="0"/>
        <v>30000</v>
      </c>
      <c r="G58" s="22" t="s">
        <v>18</v>
      </c>
      <c r="H58" s="20" t="s">
        <v>25</v>
      </c>
      <c r="I58" s="20" t="s">
        <v>25</v>
      </c>
      <c r="J58" s="31" t="s">
        <v>9615</v>
      </c>
      <c r="K58" s="22" t="s">
        <v>9618</v>
      </c>
      <c r="L58" s="22" t="s">
        <v>9719</v>
      </c>
      <c r="M58" s="22" t="s">
        <v>9619</v>
      </c>
      <c r="N58" s="26" t="s">
        <v>9769</v>
      </c>
    </row>
    <row r="59" spans="1:14" ht="56.25">
      <c r="A59" s="22" t="s">
        <v>9755</v>
      </c>
      <c r="B59" s="35" t="s">
        <v>9546</v>
      </c>
      <c r="C59" s="22" t="s">
        <v>9836</v>
      </c>
      <c r="D59" s="25">
        <v>30000</v>
      </c>
      <c r="E59" s="45"/>
      <c r="F59" s="19">
        <f t="shared" si="0"/>
        <v>30000</v>
      </c>
      <c r="G59" s="22" t="s">
        <v>18</v>
      </c>
      <c r="H59" s="20" t="s">
        <v>25</v>
      </c>
      <c r="I59" s="20" t="s">
        <v>25</v>
      </c>
      <c r="J59" s="31" t="s">
        <v>9615</v>
      </c>
      <c r="K59" s="22" t="s">
        <v>9618</v>
      </c>
      <c r="L59" s="22" t="s">
        <v>9719</v>
      </c>
      <c r="M59" s="22" t="s">
        <v>9619</v>
      </c>
      <c r="N59" s="26" t="s">
        <v>9769</v>
      </c>
    </row>
    <row r="60" spans="1:14" ht="56.25">
      <c r="A60" s="22" t="s">
        <v>9756</v>
      </c>
      <c r="B60" s="24" t="s">
        <v>9547</v>
      </c>
      <c r="C60" s="22" t="s">
        <v>9836</v>
      </c>
      <c r="D60" s="25">
        <v>30000</v>
      </c>
      <c r="E60" s="45"/>
      <c r="F60" s="19">
        <f t="shared" si="0"/>
        <v>30000</v>
      </c>
      <c r="G60" s="22" t="s">
        <v>18</v>
      </c>
      <c r="H60" s="20" t="s">
        <v>25</v>
      </c>
      <c r="I60" s="20" t="s">
        <v>25</v>
      </c>
      <c r="J60" s="31" t="s">
        <v>9615</v>
      </c>
      <c r="K60" s="22" t="s">
        <v>9618</v>
      </c>
      <c r="L60" s="22" t="s">
        <v>9719</v>
      </c>
      <c r="M60" s="22" t="s">
        <v>9619</v>
      </c>
      <c r="N60" s="26" t="s">
        <v>9769</v>
      </c>
    </row>
    <row r="61" spans="1:14" ht="56.25">
      <c r="A61" s="22" t="s">
        <v>9757</v>
      </c>
      <c r="B61" s="24" t="s">
        <v>9548</v>
      </c>
      <c r="C61" s="22" t="s">
        <v>9837</v>
      </c>
      <c r="D61" s="25">
        <v>50000</v>
      </c>
      <c r="E61" s="45"/>
      <c r="F61" s="19">
        <f t="shared" si="0"/>
        <v>50000</v>
      </c>
      <c r="G61" s="22" t="s">
        <v>18</v>
      </c>
      <c r="H61" s="20" t="s">
        <v>25</v>
      </c>
      <c r="I61" s="20" t="s">
        <v>25</v>
      </c>
      <c r="J61" s="31" t="s">
        <v>9615</v>
      </c>
      <c r="K61" s="22" t="s">
        <v>9620</v>
      </c>
      <c r="L61" s="22" t="s">
        <v>9725</v>
      </c>
      <c r="M61" s="22" t="s">
        <v>9619</v>
      </c>
      <c r="N61" s="26" t="s">
        <v>9769</v>
      </c>
    </row>
    <row r="62" spans="1:14" ht="56.25">
      <c r="A62" s="28" t="s">
        <v>9758</v>
      </c>
      <c r="B62" s="24" t="s">
        <v>9549</v>
      </c>
      <c r="C62" s="22" t="s">
        <v>9838</v>
      </c>
      <c r="D62" s="25">
        <v>70000</v>
      </c>
      <c r="E62" s="45"/>
      <c r="F62" s="19">
        <f t="shared" si="0"/>
        <v>70000</v>
      </c>
      <c r="G62" s="22" t="s">
        <v>18</v>
      </c>
      <c r="H62" s="20" t="s">
        <v>25</v>
      </c>
      <c r="I62" s="20" t="s">
        <v>25</v>
      </c>
      <c r="J62" s="31" t="s">
        <v>9615</v>
      </c>
      <c r="K62" s="28" t="s">
        <v>9620</v>
      </c>
      <c r="L62" s="22" t="s">
        <v>9725</v>
      </c>
      <c r="M62" s="22" t="s">
        <v>9619</v>
      </c>
      <c r="N62" s="26" t="s">
        <v>9769</v>
      </c>
    </row>
    <row r="63" spans="1:14" ht="56.25">
      <c r="A63" s="22" t="s">
        <v>9759</v>
      </c>
      <c r="B63" s="24" t="s">
        <v>9550</v>
      </c>
      <c r="C63" s="22" t="s">
        <v>9839</v>
      </c>
      <c r="D63" s="25">
        <v>30000</v>
      </c>
      <c r="E63" s="45"/>
      <c r="F63" s="19">
        <f t="shared" si="0"/>
        <v>30000</v>
      </c>
      <c r="G63" s="22" t="s">
        <v>18</v>
      </c>
      <c r="H63" s="20" t="s">
        <v>25</v>
      </c>
      <c r="I63" s="20" t="s">
        <v>25</v>
      </c>
      <c r="J63" s="31" t="s">
        <v>9615</v>
      </c>
      <c r="K63" s="22" t="s">
        <v>9618</v>
      </c>
      <c r="L63" s="22" t="s">
        <v>9719</v>
      </c>
      <c r="M63" s="22" t="s">
        <v>9619</v>
      </c>
      <c r="N63" s="26" t="s">
        <v>9769</v>
      </c>
    </row>
    <row r="64" spans="1:14" ht="56.25">
      <c r="A64" s="22" t="s">
        <v>9760</v>
      </c>
      <c r="B64" s="24" t="s">
        <v>9551</v>
      </c>
      <c r="C64" s="22" t="s">
        <v>9840</v>
      </c>
      <c r="D64" s="25">
        <v>180000</v>
      </c>
      <c r="E64" s="45"/>
      <c r="F64" s="19">
        <f t="shared" si="0"/>
        <v>180000</v>
      </c>
      <c r="G64" s="22" t="s">
        <v>18</v>
      </c>
      <c r="H64" s="20" t="s">
        <v>25</v>
      </c>
      <c r="I64" s="20" t="s">
        <v>25</v>
      </c>
      <c r="J64" s="31" t="s">
        <v>9616</v>
      </c>
      <c r="K64" s="22" t="s">
        <v>9618</v>
      </c>
      <c r="L64" s="22" t="s">
        <v>9719</v>
      </c>
      <c r="M64" s="22" t="s">
        <v>9619</v>
      </c>
      <c r="N64" s="26" t="s">
        <v>9769</v>
      </c>
    </row>
    <row r="65" spans="1:14" ht="56.25">
      <c r="A65" s="28" t="s">
        <v>9487</v>
      </c>
      <c r="B65" s="24" t="s">
        <v>9552</v>
      </c>
      <c r="C65" s="22" t="s">
        <v>9841</v>
      </c>
      <c r="D65" s="11">
        <v>1200000</v>
      </c>
      <c r="E65" s="13"/>
      <c r="F65" s="10">
        <f t="shared" si="0"/>
        <v>1200000</v>
      </c>
      <c r="G65" s="28" t="s">
        <v>11</v>
      </c>
      <c r="H65" s="20" t="s">
        <v>25</v>
      </c>
      <c r="I65" s="20" t="s">
        <v>25</v>
      </c>
      <c r="J65" s="22" t="s">
        <v>26</v>
      </c>
      <c r="K65" s="28" t="s">
        <v>9634</v>
      </c>
      <c r="L65" s="28" t="s">
        <v>9726</v>
      </c>
      <c r="M65" s="22" t="s">
        <v>9635</v>
      </c>
      <c r="N65" s="26" t="s">
        <v>9769</v>
      </c>
    </row>
    <row r="66" spans="1:14" ht="56.25">
      <c r="A66" s="28" t="s">
        <v>9761</v>
      </c>
      <c r="B66" s="24" t="s">
        <v>9553</v>
      </c>
      <c r="C66" s="22" t="s">
        <v>9842</v>
      </c>
      <c r="D66" s="25">
        <v>180000</v>
      </c>
      <c r="E66" s="45"/>
      <c r="F66" s="19">
        <f t="shared" si="0"/>
        <v>180000</v>
      </c>
      <c r="G66" s="22" t="s">
        <v>18</v>
      </c>
      <c r="H66" s="20" t="s">
        <v>25</v>
      </c>
      <c r="I66" s="20" t="s">
        <v>23</v>
      </c>
      <c r="J66" s="22" t="s">
        <v>26</v>
      </c>
      <c r="K66" s="30" t="s">
        <v>9620</v>
      </c>
      <c r="L66" s="22" t="s">
        <v>9727</v>
      </c>
      <c r="M66" s="22" t="s">
        <v>9619</v>
      </c>
      <c r="N66" s="26" t="s">
        <v>9769</v>
      </c>
    </row>
    <row r="67" spans="1:14" ht="37.5">
      <c r="A67" s="28" t="s">
        <v>9488</v>
      </c>
      <c r="B67" s="24" t="s">
        <v>9554</v>
      </c>
      <c r="C67" s="22" t="s">
        <v>9843</v>
      </c>
      <c r="D67" s="11">
        <v>1530000</v>
      </c>
      <c r="E67" s="13"/>
      <c r="F67" s="10">
        <f t="shared" si="0"/>
        <v>1530000</v>
      </c>
      <c r="G67" s="28" t="s">
        <v>11</v>
      </c>
      <c r="H67" s="20" t="s">
        <v>25</v>
      </c>
      <c r="I67" s="20" t="s">
        <v>23</v>
      </c>
      <c r="J67" s="22" t="s">
        <v>26</v>
      </c>
      <c r="K67" s="28" t="s">
        <v>9636</v>
      </c>
      <c r="L67" s="22" t="s">
        <v>9728</v>
      </c>
      <c r="M67" s="28" t="s">
        <v>9637</v>
      </c>
      <c r="N67" s="26" t="s">
        <v>9769</v>
      </c>
    </row>
    <row r="68" spans="1:14" ht="56.25">
      <c r="A68" s="22" t="s">
        <v>9762</v>
      </c>
      <c r="B68" s="24" t="s">
        <v>9555</v>
      </c>
      <c r="C68" s="22" t="s">
        <v>9844</v>
      </c>
      <c r="D68" s="25">
        <v>50000</v>
      </c>
      <c r="E68" s="45"/>
      <c r="F68" s="19">
        <f t="shared" si="0"/>
        <v>50000</v>
      </c>
      <c r="G68" s="22" t="s">
        <v>18</v>
      </c>
      <c r="H68" s="20" t="s">
        <v>25</v>
      </c>
      <c r="I68" s="20" t="s">
        <v>25</v>
      </c>
      <c r="J68" s="31" t="s">
        <v>9616</v>
      </c>
      <c r="K68" s="22" t="s">
        <v>9620</v>
      </c>
      <c r="L68" s="22" t="s">
        <v>9727</v>
      </c>
      <c r="M68" s="22" t="s">
        <v>9619</v>
      </c>
      <c r="N68" s="26" t="s">
        <v>9769</v>
      </c>
    </row>
    <row r="69" spans="1:14" ht="56.25">
      <c r="A69" s="22" t="s">
        <v>9664</v>
      </c>
      <c r="B69" s="24" t="s">
        <v>9556</v>
      </c>
      <c r="C69" s="22" t="s">
        <v>9845</v>
      </c>
      <c r="D69" s="25">
        <v>25000</v>
      </c>
      <c r="E69" s="45"/>
      <c r="F69" s="19">
        <f t="shared" si="0"/>
        <v>25000</v>
      </c>
      <c r="G69" s="22" t="s">
        <v>18</v>
      </c>
      <c r="H69" s="20" t="s">
        <v>25</v>
      </c>
      <c r="I69" s="20" t="s">
        <v>25</v>
      </c>
      <c r="J69" s="31" t="s">
        <v>9616</v>
      </c>
      <c r="K69" s="22" t="s">
        <v>9636</v>
      </c>
      <c r="L69" s="27" t="s">
        <v>9729</v>
      </c>
      <c r="M69" s="22" t="s">
        <v>9619</v>
      </c>
      <c r="N69" s="26" t="s">
        <v>9769</v>
      </c>
    </row>
    <row r="70" spans="1:14" ht="56.25">
      <c r="A70" s="22" t="s">
        <v>9665</v>
      </c>
      <c r="B70" s="24" t="s">
        <v>9557</v>
      </c>
      <c r="C70" s="22" t="s">
        <v>9846</v>
      </c>
      <c r="D70" s="25">
        <v>30000</v>
      </c>
      <c r="E70" s="45"/>
      <c r="F70" s="19">
        <f t="shared" si="0"/>
        <v>30000</v>
      </c>
      <c r="G70" s="22" t="s">
        <v>18</v>
      </c>
      <c r="H70" s="20" t="s">
        <v>25</v>
      </c>
      <c r="I70" s="20" t="s">
        <v>25</v>
      </c>
      <c r="J70" s="31" t="s">
        <v>9615</v>
      </c>
      <c r="K70" s="22" t="s">
        <v>9634</v>
      </c>
      <c r="L70" s="22" t="s">
        <v>9730</v>
      </c>
      <c r="M70" s="28" t="s">
        <v>9731</v>
      </c>
      <c r="N70" s="26" t="s">
        <v>9769</v>
      </c>
    </row>
    <row r="71" spans="1:14" ht="56.25">
      <c r="A71" s="22" t="s">
        <v>9666</v>
      </c>
      <c r="B71" s="24" t="s">
        <v>9558</v>
      </c>
      <c r="C71" s="22" t="s">
        <v>9847</v>
      </c>
      <c r="D71" s="25">
        <v>65000</v>
      </c>
      <c r="E71" s="45"/>
      <c r="F71" s="19">
        <f t="shared" si="0"/>
        <v>65000</v>
      </c>
      <c r="G71" s="22" t="s">
        <v>18</v>
      </c>
      <c r="H71" s="20" t="s">
        <v>25</v>
      </c>
      <c r="I71" s="20" t="s">
        <v>25</v>
      </c>
      <c r="J71" s="31" t="s">
        <v>9615</v>
      </c>
      <c r="K71" s="22" t="s">
        <v>9620</v>
      </c>
      <c r="L71" s="22" t="s">
        <v>9727</v>
      </c>
      <c r="M71" s="22" t="s">
        <v>9619</v>
      </c>
      <c r="N71" s="26" t="s">
        <v>9769</v>
      </c>
    </row>
    <row r="72" spans="1:14" ht="56.25">
      <c r="A72" s="22" t="s">
        <v>9667</v>
      </c>
      <c r="B72" s="24" t="s">
        <v>9559</v>
      </c>
      <c r="C72" s="22" t="s">
        <v>9848</v>
      </c>
      <c r="D72" s="25">
        <v>50000</v>
      </c>
      <c r="E72" s="45"/>
      <c r="F72" s="19">
        <f t="shared" si="0"/>
        <v>50000</v>
      </c>
      <c r="G72" s="22" t="s">
        <v>18</v>
      </c>
      <c r="H72" s="20" t="s">
        <v>25</v>
      </c>
      <c r="I72" s="20" t="s">
        <v>25</v>
      </c>
      <c r="J72" s="31" t="s">
        <v>9615</v>
      </c>
      <c r="K72" s="22" t="s">
        <v>9620</v>
      </c>
      <c r="L72" s="22" t="s">
        <v>9727</v>
      </c>
      <c r="M72" s="22" t="s">
        <v>9619</v>
      </c>
      <c r="N72" s="26" t="s">
        <v>9769</v>
      </c>
    </row>
    <row r="73" spans="1:14" ht="56.25">
      <c r="A73" s="22" t="s">
        <v>9668</v>
      </c>
      <c r="B73" s="24" t="s">
        <v>9560</v>
      </c>
      <c r="C73" s="22" t="s">
        <v>9849</v>
      </c>
      <c r="D73" s="25">
        <v>80000</v>
      </c>
      <c r="E73" s="45"/>
      <c r="F73" s="19">
        <f aca="true" t="shared" si="1" ref="F73:F136">SUM(D73+E73)</f>
        <v>80000</v>
      </c>
      <c r="G73" s="22" t="s">
        <v>18</v>
      </c>
      <c r="H73" s="20" t="s">
        <v>25</v>
      </c>
      <c r="I73" s="20" t="s">
        <v>25</v>
      </c>
      <c r="J73" s="31" t="s">
        <v>9616</v>
      </c>
      <c r="K73" s="22" t="s">
        <v>9618</v>
      </c>
      <c r="L73" s="22" t="s">
        <v>9719</v>
      </c>
      <c r="M73" s="22" t="s">
        <v>9619</v>
      </c>
      <c r="N73" s="26" t="s">
        <v>9769</v>
      </c>
    </row>
    <row r="74" spans="1:14" ht="56.25">
      <c r="A74" s="22" t="s">
        <v>9669</v>
      </c>
      <c r="B74" s="24" t="s">
        <v>9561</v>
      </c>
      <c r="C74" s="22" t="s">
        <v>9850</v>
      </c>
      <c r="D74" s="25">
        <v>120000</v>
      </c>
      <c r="E74" s="45"/>
      <c r="F74" s="19">
        <f t="shared" si="1"/>
        <v>120000</v>
      </c>
      <c r="G74" s="22" t="s">
        <v>18</v>
      </c>
      <c r="H74" s="20" t="s">
        <v>25</v>
      </c>
      <c r="I74" s="20" t="s">
        <v>25</v>
      </c>
      <c r="J74" s="31" t="s">
        <v>9616</v>
      </c>
      <c r="K74" s="22" t="s">
        <v>9618</v>
      </c>
      <c r="L74" s="22" t="s">
        <v>9719</v>
      </c>
      <c r="M74" s="22" t="s">
        <v>9619</v>
      </c>
      <c r="N74" s="26" t="s">
        <v>9769</v>
      </c>
    </row>
    <row r="75" spans="1:14" ht="56.25">
      <c r="A75" s="22" t="s">
        <v>9670</v>
      </c>
      <c r="B75" s="24" t="s">
        <v>9562</v>
      </c>
      <c r="C75" s="22" t="s">
        <v>9851</v>
      </c>
      <c r="D75" s="25">
        <v>190000</v>
      </c>
      <c r="E75" s="45"/>
      <c r="F75" s="19">
        <f t="shared" si="1"/>
        <v>190000</v>
      </c>
      <c r="G75" s="22" t="s">
        <v>18</v>
      </c>
      <c r="H75" s="20" t="s">
        <v>25</v>
      </c>
      <c r="I75" s="20" t="s">
        <v>25</v>
      </c>
      <c r="J75" s="31" t="s">
        <v>9615</v>
      </c>
      <c r="K75" s="22" t="s">
        <v>9618</v>
      </c>
      <c r="L75" s="22" t="s">
        <v>9719</v>
      </c>
      <c r="M75" s="22" t="s">
        <v>9619</v>
      </c>
      <c r="N75" s="26" t="s">
        <v>9769</v>
      </c>
    </row>
    <row r="76" spans="1:14" ht="56.25">
      <c r="A76" s="22" t="s">
        <v>9671</v>
      </c>
      <c r="B76" s="24" t="s">
        <v>9563</v>
      </c>
      <c r="C76" s="22" t="s">
        <v>9852</v>
      </c>
      <c r="D76" s="25">
        <v>70000</v>
      </c>
      <c r="E76" s="45"/>
      <c r="F76" s="19">
        <f t="shared" si="1"/>
        <v>70000</v>
      </c>
      <c r="G76" s="22" t="s">
        <v>18</v>
      </c>
      <c r="H76" s="20" t="s">
        <v>25</v>
      </c>
      <c r="I76" s="20" t="s">
        <v>25</v>
      </c>
      <c r="J76" s="31" t="s">
        <v>9615</v>
      </c>
      <c r="K76" s="22" t="s">
        <v>9618</v>
      </c>
      <c r="L76" s="22" t="s">
        <v>9719</v>
      </c>
      <c r="M76" s="22" t="s">
        <v>9619</v>
      </c>
      <c r="N76" s="26" t="s">
        <v>9769</v>
      </c>
    </row>
    <row r="77" spans="1:14" ht="56.25">
      <c r="A77" s="22" t="s">
        <v>9672</v>
      </c>
      <c r="B77" s="24" t="s">
        <v>9564</v>
      </c>
      <c r="C77" s="22" t="s">
        <v>9853</v>
      </c>
      <c r="D77" s="25">
        <v>150000</v>
      </c>
      <c r="E77" s="45"/>
      <c r="F77" s="19">
        <f t="shared" si="1"/>
        <v>150000</v>
      </c>
      <c r="G77" s="22" t="s">
        <v>18</v>
      </c>
      <c r="H77" s="20" t="s">
        <v>25</v>
      </c>
      <c r="I77" s="20" t="s">
        <v>25</v>
      </c>
      <c r="J77" s="31" t="s">
        <v>9615</v>
      </c>
      <c r="K77" s="22" t="s">
        <v>9618</v>
      </c>
      <c r="L77" s="22" t="s">
        <v>9719</v>
      </c>
      <c r="M77" s="22" t="s">
        <v>9619</v>
      </c>
      <c r="N77" s="26" t="s">
        <v>9769</v>
      </c>
    </row>
    <row r="78" spans="1:14" ht="56.25">
      <c r="A78" s="22" t="s">
        <v>9673</v>
      </c>
      <c r="B78" s="24" t="s">
        <v>9565</v>
      </c>
      <c r="C78" s="22" t="s">
        <v>9854</v>
      </c>
      <c r="D78" s="25">
        <v>150000</v>
      </c>
      <c r="E78" s="45"/>
      <c r="F78" s="19">
        <f t="shared" si="1"/>
        <v>150000</v>
      </c>
      <c r="G78" s="22" t="s">
        <v>18</v>
      </c>
      <c r="H78" s="20" t="s">
        <v>25</v>
      </c>
      <c r="I78" s="20" t="s">
        <v>25</v>
      </c>
      <c r="J78" s="31" t="s">
        <v>9615</v>
      </c>
      <c r="K78" s="22" t="s">
        <v>9618</v>
      </c>
      <c r="L78" s="22" t="s">
        <v>9719</v>
      </c>
      <c r="M78" s="22" t="s">
        <v>9619</v>
      </c>
      <c r="N78" s="26" t="s">
        <v>9769</v>
      </c>
    </row>
    <row r="79" spans="1:14" ht="56.25">
      <c r="A79" s="22" t="s">
        <v>9674</v>
      </c>
      <c r="B79" s="24" t="s">
        <v>9566</v>
      </c>
      <c r="C79" s="22" t="s">
        <v>9855</v>
      </c>
      <c r="D79" s="25">
        <v>50000</v>
      </c>
      <c r="E79" s="45"/>
      <c r="F79" s="19">
        <f t="shared" si="1"/>
        <v>50000</v>
      </c>
      <c r="G79" s="22" t="s">
        <v>18</v>
      </c>
      <c r="H79" s="20" t="s">
        <v>25</v>
      </c>
      <c r="I79" s="20" t="s">
        <v>25</v>
      </c>
      <c r="J79" s="31" t="s">
        <v>9615</v>
      </c>
      <c r="K79" s="22" t="s">
        <v>9618</v>
      </c>
      <c r="L79" s="22" t="s">
        <v>9719</v>
      </c>
      <c r="M79" s="22" t="s">
        <v>9619</v>
      </c>
      <c r="N79" s="26" t="s">
        <v>9769</v>
      </c>
    </row>
    <row r="80" spans="1:14" ht="56.25">
      <c r="A80" s="22" t="s">
        <v>9675</v>
      </c>
      <c r="B80" s="24" t="s">
        <v>9567</v>
      </c>
      <c r="C80" s="22" t="s">
        <v>9856</v>
      </c>
      <c r="D80" s="25">
        <v>120000</v>
      </c>
      <c r="E80" s="45"/>
      <c r="F80" s="19">
        <f t="shared" si="1"/>
        <v>120000</v>
      </c>
      <c r="G80" s="22" t="s">
        <v>18</v>
      </c>
      <c r="H80" s="20" t="s">
        <v>25</v>
      </c>
      <c r="I80" s="20" t="s">
        <v>25</v>
      </c>
      <c r="J80" s="31" t="s">
        <v>9615</v>
      </c>
      <c r="K80" s="22" t="s">
        <v>9618</v>
      </c>
      <c r="L80" s="22" t="s">
        <v>9719</v>
      </c>
      <c r="M80" s="22" t="s">
        <v>9619</v>
      </c>
      <c r="N80" s="26" t="s">
        <v>9769</v>
      </c>
    </row>
    <row r="81" spans="1:14" ht="56.25">
      <c r="A81" s="28" t="s">
        <v>9676</v>
      </c>
      <c r="B81" s="24" t="s">
        <v>9568</v>
      </c>
      <c r="C81" s="22" t="s">
        <v>9857</v>
      </c>
      <c r="D81" s="25">
        <v>100000</v>
      </c>
      <c r="E81" s="45"/>
      <c r="F81" s="19">
        <f t="shared" si="1"/>
        <v>100000</v>
      </c>
      <c r="G81" s="22" t="s">
        <v>18</v>
      </c>
      <c r="H81" s="20" t="s">
        <v>25</v>
      </c>
      <c r="I81" s="20" t="s">
        <v>25</v>
      </c>
      <c r="J81" s="22" t="s">
        <v>26</v>
      </c>
      <c r="K81" s="28" t="s">
        <v>9620</v>
      </c>
      <c r="L81" s="22" t="s">
        <v>9727</v>
      </c>
      <c r="M81" s="22" t="s">
        <v>9619</v>
      </c>
      <c r="N81" s="26" t="s">
        <v>9769</v>
      </c>
    </row>
    <row r="82" spans="1:14" ht="56.25">
      <c r="A82" s="22" t="s">
        <v>9677</v>
      </c>
      <c r="B82" s="24" t="s">
        <v>9569</v>
      </c>
      <c r="C82" s="22" t="s">
        <v>9858</v>
      </c>
      <c r="D82" s="25">
        <v>150000</v>
      </c>
      <c r="E82" s="45"/>
      <c r="F82" s="19">
        <f t="shared" si="1"/>
        <v>150000</v>
      </c>
      <c r="G82" s="22" t="s">
        <v>18</v>
      </c>
      <c r="H82" s="20" t="s">
        <v>25</v>
      </c>
      <c r="I82" s="20" t="s">
        <v>25</v>
      </c>
      <c r="J82" s="31" t="s">
        <v>9616</v>
      </c>
      <c r="K82" s="22" t="s">
        <v>9620</v>
      </c>
      <c r="L82" s="22" t="s">
        <v>9727</v>
      </c>
      <c r="M82" s="22" t="s">
        <v>9619</v>
      </c>
      <c r="N82" s="26" t="s">
        <v>9769</v>
      </c>
    </row>
    <row r="83" spans="1:14" ht="56.25">
      <c r="A83" s="22" t="s">
        <v>9678</v>
      </c>
      <c r="B83" s="24" t="s">
        <v>9570</v>
      </c>
      <c r="C83" s="22" t="s">
        <v>9859</v>
      </c>
      <c r="D83" s="25">
        <v>40000</v>
      </c>
      <c r="E83" s="45"/>
      <c r="F83" s="19">
        <f t="shared" si="1"/>
        <v>40000</v>
      </c>
      <c r="G83" s="22" t="s">
        <v>18</v>
      </c>
      <c r="H83" s="20" t="s">
        <v>25</v>
      </c>
      <c r="I83" s="20" t="s">
        <v>25</v>
      </c>
      <c r="J83" s="31" t="s">
        <v>9615</v>
      </c>
      <c r="K83" s="22" t="s">
        <v>9618</v>
      </c>
      <c r="L83" s="22" t="s">
        <v>9719</v>
      </c>
      <c r="M83" s="22" t="s">
        <v>9619</v>
      </c>
      <c r="N83" s="26" t="s">
        <v>9769</v>
      </c>
    </row>
    <row r="84" spans="1:14" ht="56.25">
      <c r="A84" s="28" t="s">
        <v>9679</v>
      </c>
      <c r="B84" s="24" t="s">
        <v>9571</v>
      </c>
      <c r="C84" s="22" t="s">
        <v>9860</v>
      </c>
      <c r="D84" s="25">
        <v>150000</v>
      </c>
      <c r="E84" s="45"/>
      <c r="F84" s="19">
        <f t="shared" si="1"/>
        <v>150000</v>
      </c>
      <c r="G84" s="22" t="s">
        <v>18</v>
      </c>
      <c r="H84" s="20" t="s">
        <v>25</v>
      </c>
      <c r="I84" s="20" t="s">
        <v>25</v>
      </c>
      <c r="J84" s="22" t="s">
        <v>26</v>
      </c>
      <c r="K84" s="28" t="s">
        <v>9620</v>
      </c>
      <c r="L84" s="22" t="s">
        <v>9727</v>
      </c>
      <c r="M84" s="22" t="s">
        <v>9619</v>
      </c>
      <c r="N84" s="26" t="s">
        <v>9769</v>
      </c>
    </row>
    <row r="85" spans="1:14" ht="56.25">
      <c r="A85" s="22" t="s">
        <v>9680</v>
      </c>
      <c r="B85" s="24" t="s">
        <v>9572</v>
      </c>
      <c r="C85" s="22" t="s">
        <v>9861</v>
      </c>
      <c r="D85" s="25">
        <v>250000</v>
      </c>
      <c r="E85" s="45"/>
      <c r="F85" s="19">
        <f t="shared" si="1"/>
        <v>250000</v>
      </c>
      <c r="G85" s="22" t="s">
        <v>18</v>
      </c>
      <c r="H85" s="20" t="s">
        <v>25</v>
      </c>
      <c r="I85" s="20" t="s">
        <v>25</v>
      </c>
      <c r="J85" s="31" t="s">
        <v>9615</v>
      </c>
      <c r="K85" s="22" t="s">
        <v>9618</v>
      </c>
      <c r="L85" s="22" t="s">
        <v>9719</v>
      </c>
      <c r="M85" s="22" t="s">
        <v>9619</v>
      </c>
      <c r="N85" s="26" t="s">
        <v>9769</v>
      </c>
    </row>
    <row r="86" spans="1:14" ht="56.25">
      <c r="A86" s="22" t="s">
        <v>9681</v>
      </c>
      <c r="B86" s="24" t="s">
        <v>9573</v>
      </c>
      <c r="C86" s="22" t="s">
        <v>9861</v>
      </c>
      <c r="D86" s="25">
        <v>40000</v>
      </c>
      <c r="E86" s="45"/>
      <c r="F86" s="19">
        <f t="shared" si="1"/>
        <v>40000</v>
      </c>
      <c r="G86" s="22" t="s">
        <v>18</v>
      </c>
      <c r="H86" s="20" t="s">
        <v>25</v>
      </c>
      <c r="I86" s="20" t="s">
        <v>25</v>
      </c>
      <c r="J86" s="31" t="s">
        <v>9616</v>
      </c>
      <c r="K86" s="22" t="s">
        <v>9618</v>
      </c>
      <c r="L86" s="22" t="s">
        <v>9719</v>
      </c>
      <c r="M86" s="22" t="s">
        <v>9619</v>
      </c>
      <c r="N86" s="26" t="s">
        <v>9769</v>
      </c>
    </row>
    <row r="87" spans="1:14" ht="56.25">
      <c r="A87" s="22" t="s">
        <v>9763</v>
      </c>
      <c r="B87" s="24" t="s">
        <v>9574</v>
      </c>
      <c r="C87" s="22" t="s">
        <v>9862</v>
      </c>
      <c r="D87" s="25">
        <v>20000</v>
      </c>
      <c r="E87" s="45"/>
      <c r="F87" s="19">
        <f t="shared" si="1"/>
        <v>20000</v>
      </c>
      <c r="G87" s="22" t="s">
        <v>18</v>
      </c>
      <c r="H87" s="20" t="s">
        <v>25</v>
      </c>
      <c r="I87" s="20" t="s">
        <v>25</v>
      </c>
      <c r="J87" s="31" t="s">
        <v>9615</v>
      </c>
      <c r="K87" s="22" t="s">
        <v>9620</v>
      </c>
      <c r="L87" s="22" t="s">
        <v>9727</v>
      </c>
      <c r="M87" s="22" t="s">
        <v>9619</v>
      </c>
      <c r="N87" s="26" t="s">
        <v>9769</v>
      </c>
    </row>
    <row r="88" spans="1:14" ht="56.25">
      <c r="A88" s="22" t="s">
        <v>9682</v>
      </c>
      <c r="B88" s="24" t="s">
        <v>9575</v>
      </c>
      <c r="C88" s="22" t="s">
        <v>9863</v>
      </c>
      <c r="D88" s="25">
        <v>40000</v>
      </c>
      <c r="E88" s="45"/>
      <c r="F88" s="19">
        <f t="shared" si="1"/>
        <v>40000</v>
      </c>
      <c r="G88" s="22" t="s">
        <v>18</v>
      </c>
      <c r="H88" s="20" t="s">
        <v>25</v>
      </c>
      <c r="I88" s="20" t="s">
        <v>25</v>
      </c>
      <c r="J88" s="31" t="s">
        <v>9615</v>
      </c>
      <c r="K88" s="22" t="s">
        <v>9618</v>
      </c>
      <c r="L88" s="22" t="s">
        <v>9719</v>
      </c>
      <c r="M88" s="22" t="s">
        <v>9619</v>
      </c>
      <c r="N88" s="26" t="s">
        <v>9769</v>
      </c>
    </row>
    <row r="89" spans="1:14" ht="56.25">
      <c r="A89" s="22" t="s">
        <v>9489</v>
      </c>
      <c r="B89" s="24" t="s">
        <v>9576</v>
      </c>
      <c r="C89" s="22" t="s">
        <v>9795</v>
      </c>
      <c r="D89" s="11">
        <v>1000000</v>
      </c>
      <c r="E89" s="45"/>
      <c r="F89" s="10">
        <f t="shared" si="1"/>
        <v>1000000</v>
      </c>
      <c r="G89" s="28" t="s">
        <v>11</v>
      </c>
      <c r="H89" s="20" t="s">
        <v>25</v>
      </c>
      <c r="I89" s="20" t="s">
        <v>25</v>
      </c>
      <c r="J89" s="22" t="s">
        <v>26</v>
      </c>
      <c r="K89" s="22" t="s">
        <v>9618</v>
      </c>
      <c r="L89" s="22" t="s">
        <v>9767</v>
      </c>
      <c r="M89" s="28" t="s">
        <v>9638</v>
      </c>
      <c r="N89" s="26" t="s">
        <v>9769</v>
      </c>
    </row>
    <row r="90" spans="1:14" ht="56.25">
      <c r="A90" s="22" t="s">
        <v>9683</v>
      </c>
      <c r="B90" s="24" t="s">
        <v>9577</v>
      </c>
      <c r="C90" s="22" t="s">
        <v>9864</v>
      </c>
      <c r="D90" s="25">
        <v>20000</v>
      </c>
      <c r="E90" s="45"/>
      <c r="F90" s="19">
        <f t="shared" si="1"/>
        <v>20000</v>
      </c>
      <c r="G90" s="22" t="s">
        <v>18</v>
      </c>
      <c r="H90" s="20" t="s">
        <v>25</v>
      </c>
      <c r="I90" s="20" t="s">
        <v>25</v>
      </c>
      <c r="J90" s="36" t="s">
        <v>9615</v>
      </c>
      <c r="K90" s="22" t="s">
        <v>9618</v>
      </c>
      <c r="L90" s="22" t="s">
        <v>9719</v>
      </c>
      <c r="M90" s="22" t="s">
        <v>9619</v>
      </c>
      <c r="N90" s="26" t="s">
        <v>9769</v>
      </c>
    </row>
    <row r="91" spans="1:14" ht="56.25">
      <c r="A91" s="22" t="s">
        <v>9684</v>
      </c>
      <c r="B91" s="24" t="s">
        <v>9578</v>
      </c>
      <c r="C91" s="22" t="s">
        <v>9865</v>
      </c>
      <c r="D91" s="25">
        <v>63000</v>
      </c>
      <c r="E91" s="45"/>
      <c r="F91" s="19">
        <f t="shared" si="1"/>
        <v>63000</v>
      </c>
      <c r="G91" s="22" t="s">
        <v>18</v>
      </c>
      <c r="H91" s="20" t="s">
        <v>25</v>
      </c>
      <c r="I91" s="20" t="s">
        <v>25</v>
      </c>
      <c r="J91" s="36" t="s">
        <v>9615</v>
      </c>
      <c r="K91" s="22" t="s">
        <v>9618</v>
      </c>
      <c r="L91" s="22" t="s">
        <v>9719</v>
      </c>
      <c r="M91" s="22" t="s">
        <v>9619</v>
      </c>
      <c r="N91" s="26" t="s">
        <v>9769</v>
      </c>
    </row>
    <row r="92" spans="1:14" ht="56.25">
      <c r="A92" s="22" t="s">
        <v>9685</v>
      </c>
      <c r="B92" s="24" t="s">
        <v>9579</v>
      </c>
      <c r="C92" s="22" t="s">
        <v>9865</v>
      </c>
      <c r="D92" s="25">
        <v>190000</v>
      </c>
      <c r="E92" s="45"/>
      <c r="F92" s="19">
        <f t="shared" si="1"/>
        <v>190000</v>
      </c>
      <c r="G92" s="22" t="s">
        <v>18</v>
      </c>
      <c r="H92" s="20" t="s">
        <v>25</v>
      </c>
      <c r="I92" s="20" t="s">
        <v>25</v>
      </c>
      <c r="J92" s="36" t="s">
        <v>9615</v>
      </c>
      <c r="K92" s="22" t="s">
        <v>9618</v>
      </c>
      <c r="L92" s="22" t="s">
        <v>9719</v>
      </c>
      <c r="M92" s="22" t="s">
        <v>9619</v>
      </c>
      <c r="N92" s="26" t="s">
        <v>9769</v>
      </c>
    </row>
    <row r="93" spans="1:14" ht="56.25">
      <c r="A93" s="22" t="s">
        <v>9686</v>
      </c>
      <c r="B93" s="24" t="s">
        <v>9580</v>
      </c>
      <c r="C93" s="22" t="s">
        <v>9865</v>
      </c>
      <c r="D93" s="25">
        <v>40000</v>
      </c>
      <c r="E93" s="45"/>
      <c r="F93" s="19">
        <f t="shared" si="1"/>
        <v>40000</v>
      </c>
      <c r="G93" s="22" t="s">
        <v>18</v>
      </c>
      <c r="H93" s="20" t="s">
        <v>25</v>
      </c>
      <c r="I93" s="20" t="s">
        <v>25</v>
      </c>
      <c r="J93" s="36" t="s">
        <v>9615</v>
      </c>
      <c r="K93" s="22" t="s">
        <v>9618</v>
      </c>
      <c r="L93" s="22" t="s">
        <v>9719</v>
      </c>
      <c r="M93" s="22" t="s">
        <v>9619</v>
      </c>
      <c r="N93" s="26" t="s">
        <v>9769</v>
      </c>
    </row>
    <row r="94" spans="1:14" ht="56.25">
      <c r="A94" s="22" t="s">
        <v>9687</v>
      </c>
      <c r="B94" s="24" t="s">
        <v>9581</v>
      </c>
      <c r="C94" s="22" t="s">
        <v>9866</v>
      </c>
      <c r="D94" s="25">
        <v>90000</v>
      </c>
      <c r="E94" s="45"/>
      <c r="F94" s="19">
        <f t="shared" si="1"/>
        <v>90000</v>
      </c>
      <c r="G94" s="22" t="s">
        <v>18</v>
      </c>
      <c r="H94" s="20" t="s">
        <v>25</v>
      </c>
      <c r="I94" s="20" t="s">
        <v>25</v>
      </c>
      <c r="J94" s="22" t="s">
        <v>9615</v>
      </c>
      <c r="K94" s="22" t="s">
        <v>9620</v>
      </c>
      <c r="L94" s="22" t="s">
        <v>9727</v>
      </c>
      <c r="M94" s="22" t="s">
        <v>9619</v>
      </c>
      <c r="N94" s="26" t="s">
        <v>9769</v>
      </c>
    </row>
    <row r="95" spans="1:14" ht="56.25">
      <c r="A95" s="28" t="s">
        <v>9764</v>
      </c>
      <c r="B95" s="24" t="s">
        <v>9582</v>
      </c>
      <c r="C95" s="22" t="s">
        <v>9867</v>
      </c>
      <c r="D95" s="25">
        <v>100000</v>
      </c>
      <c r="E95" s="45"/>
      <c r="F95" s="19">
        <f t="shared" si="1"/>
        <v>100000</v>
      </c>
      <c r="G95" s="22" t="s">
        <v>18</v>
      </c>
      <c r="H95" s="20" t="s">
        <v>25</v>
      </c>
      <c r="I95" s="20" t="s">
        <v>25</v>
      </c>
      <c r="J95" s="31" t="s">
        <v>9615</v>
      </c>
      <c r="K95" s="28" t="s">
        <v>9620</v>
      </c>
      <c r="L95" s="22" t="s">
        <v>9727</v>
      </c>
      <c r="M95" s="22" t="s">
        <v>9619</v>
      </c>
      <c r="N95" s="26" t="s">
        <v>9769</v>
      </c>
    </row>
    <row r="96" spans="1:14" ht="56.25">
      <c r="A96" s="22" t="s">
        <v>9688</v>
      </c>
      <c r="B96" s="24" t="s">
        <v>9583</v>
      </c>
      <c r="C96" s="22" t="s">
        <v>9868</v>
      </c>
      <c r="D96" s="25">
        <v>80000</v>
      </c>
      <c r="E96" s="45"/>
      <c r="F96" s="19">
        <f t="shared" si="1"/>
        <v>80000</v>
      </c>
      <c r="G96" s="22" t="s">
        <v>18</v>
      </c>
      <c r="H96" s="20" t="s">
        <v>25</v>
      </c>
      <c r="I96" s="20" t="s">
        <v>25</v>
      </c>
      <c r="J96" s="31" t="s">
        <v>9615</v>
      </c>
      <c r="K96" s="22" t="s">
        <v>9618</v>
      </c>
      <c r="L96" s="22" t="s">
        <v>9719</v>
      </c>
      <c r="M96" s="22" t="s">
        <v>9619</v>
      </c>
      <c r="N96" s="26" t="s">
        <v>9769</v>
      </c>
    </row>
    <row r="97" spans="1:14" ht="37.5">
      <c r="A97" s="37" t="s">
        <v>9689</v>
      </c>
      <c r="B97" s="38" t="s">
        <v>9584</v>
      </c>
      <c r="C97" s="22" t="s">
        <v>9869</v>
      </c>
      <c r="D97" s="39">
        <v>150000</v>
      </c>
      <c r="E97" s="45"/>
      <c r="F97" s="19">
        <f t="shared" si="1"/>
        <v>150000</v>
      </c>
      <c r="G97" s="36" t="s">
        <v>11</v>
      </c>
      <c r="H97" s="20" t="s">
        <v>25</v>
      </c>
      <c r="I97" s="20" t="s">
        <v>25</v>
      </c>
      <c r="J97" s="31" t="s">
        <v>9616</v>
      </c>
      <c r="K97" s="22" t="s">
        <v>9719</v>
      </c>
      <c r="L97" s="22" t="s">
        <v>9719</v>
      </c>
      <c r="M97" s="22" t="s">
        <v>9619</v>
      </c>
      <c r="N97" s="26" t="s">
        <v>9770</v>
      </c>
    </row>
    <row r="98" spans="1:14" ht="37.5">
      <c r="A98" s="37" t="s">
        <v>9690</v>
      </c>
      <c r="B98" s="38" t="s">
        <v>9585</v>
      </c>
      <c r="C98" s="22" t="s">
        <v>9869</v>
      </c>
      <c r="D98" s="39">
        <v>600000</v>
      </c>
      <c r="E98" s="45"/>
      <c r="F98" s="19">
        <f t="shared" si="1"/>
        <v>600000</v>
      </c>
      <c r="G98" s="36" t="s">
        <v>11</v>
      </c>
      <c r="H98" s="20" t="s">
        <v>25</v>
      </c>
      <c r="I98" s="20" t="s">
        <v>25</v>
      </c>
      <c r="J98" s="31" t="s">
        <v>9616</v>
      </c>
      <c r="K98" s="22" t="s">
        <v>9719</v>
      </c>
      <c r="L98" s="22" t="s">
        <v>9719</v>
      </c>
      <c r="M98" s="22" t="s">
        <v>9619</v>
      </c>
      <c r="N98" s="26" t="s">
        <v>9770</v>
      </c>
    </row>
    <row r="99" spans="1:14" ht="56.25">
      <c r="A99" s="37" t="s">
        <v>9691</v>
      </c>
      <c r="B99" s="40" t="s">
        <v>9586</v>
      </c>
      <c r="C99" s="22" t="s">
        <v>9870</v>
      </c>
      <c r="D99" s="39">
        <v>40000</v>
      </c>
      <c r="E99" s="45"/>
      <c r="F99" s="19">
        <f t="shared" si="1"/>
        <v>40000</v>
      </c>
      <c r="G99" s="22" t="s">
        <v>18</v>
      </c>
      <c r="H99" s="20" t="s">
        <v>25</v>
      </c>
      <c r="I99" s="20" t="s">
        <v>25</v>
      </c>
      <c r="J99" s="41" t="s">
        <v>9615</v>
      </c>
      <c r="K99" s="22" t="s">
        <v>9618</v>
      </c>
      <c r="L99" s="22" t="s">
        <v>9719</v>
      </c>
      <c r="M99" s="22" t="s">
        <v>9619</v>
      </c>
      <c r="N99" s="42" t="s">
        <v>9771</v>
      </c>
    </row>
    <row r="100" spans="1:14" ht="56.25">
      <c r="A100" s="22" t="s">
        <v>9692</v>
      </c>
      <c r="B100" s="24" t="s">
        <v>9587</v>
      </c>
      <c r="C100" s="22" t="s">
        <v>9871</v>
      </c>
      <c r="D100" s="25">
        <v>50000</v>
      </c>
      <c r="E100" s="45"/>
      <c r="F100" s="19">
        <f t="shared" si="1"/>
        <v>50000</v>
      </c>
      <c r="G100" s="22" t="s">
        <v>18</v>
      </c>
      <c r="H100" s="20" t="s">
        <v>25</v>
      </c>
      <c r="I100" s="20" t="s">
        <v>25</v>
      </c>
      <c r="J100" s="31" t="s">
        <v>9615</v>
      </c>
      <c r="K100" s="22" t="s">
        <v>9618</v>
      </c>
      <c r="L100" s="22" t="s">
        <v>9719</v>
      </c>
      <c r="M100" s="22" t="s">
        <v>9619</v>
      </c>
      <c r="N100" s="26" t="s">
        <v>9771</v>
      </c>
    </row>
    <row r="101" spans="1:14" ht="56.25">
      <c r="A101" s="22" t="s">
        <v>9693</v>
      </c>
      <c r="B101" s="24" t="s">
        <v>9588</v>
      </c>
      <c r="C101" s="22" t="s">
        <v>9872</v>
      </c>
      <c r="D101" s="25">
        <v>20000</v>
      </c>
      <c r="E101" s="45"/>
      <c r="F101" s="19">
        <f t="shared" si="1"/>
        <v>20000</v>
      </c>
      <c r="G101" s="22" t="s">
        <v>18</v>
      </c>
      <c r="H101" s="20" t="s">
        <v>25</v>
      </c>
      <c r="I101" s="20" t="s">
        <v>25</v>
      </c>
      <c r="J101" s="31" t="s">
        <v>9615</v>
      </c>
      <c r="K101" s="22" t="s">
        <v>9618</v>
      </c>
      <c r="L101" s="22" t="s">
        <v>9719</v>
      </c>
      <c r="M101" s="22" t="s">
        <v>9619</v>
      </c>
      <c r="N101" s="26" t="s">
        <v>9771</v>
      </c>
    </row>
    <row r="102" spans="1:14" ht="56.25">
      <c r="A102" s="22" t="s">
        <v>9694</v>
      </c>
      <c r="B102" s="24" t="s">
        <v>9589</v>
      </c>
      <c r="C102" s="22" t="s">
        <v>9873</v>
      </c>
      <c r="D102" s="25">
        <v>40000</v>
      </c>
      <c r="E102" s="45"/>
      <c r="F102" s="19">
        <f t="shared" si="1"/>
        <v>40000</v>
      </c>
      <c r="G102" s="22" t="s">
        <v>18</v>
      </c>
      <c r="H102" s="20" t="s">
        <v>25</v>
      </c>
      <c r="I102" s="20" t="s">
        <v>25</v>
      </c>
      <c r="J102" s="31" t="s">
        <v>9615</v>
      </c>
      <c r="K102" s="22" t="s">
        <v>9618</v>
      </c>
      <c r="L102" s="22" t="s">
        <v>9719</v>
      </c>
      <c r="M102" s="22" t="s">
        <v>9619</v>
      </c>
      <c r="N102" s="26" t="s">
        <v>9771</v>
      </c>
    </row>
    <row r="103" spans="1:14" ht="56.25">
      <c r="A103" s="22" t="s">
        <v>9695</v>
      </c>
      <c r="B103" s="24" t="s">
        <v>9590</v>
      </c>
      <c r="C103" s="22" t="s">
        <v>9874</v>
      </c>
      <c r="D103" s="25">
        <v>80000</v>
      </c>
      <c r="E103" s="45"/>
      <c r="F103" s="19">
        <f t="shared" si="1"/>
        <v>80000</v>
      </c>
      <c r="G103" s="22" t="s">
        <v>18</v>
      </c>
      <c r="H103" s="20" t="s">
        <v>25</v>
      </c>
      <c r="I103" s="20" t="s">
        <v>25</v>
      </c>
      <c r="J103" s="31" t="s">
        <v>9615</v>
      </c>
      <c r="K103" s="22" t="s">
        <v>9618</v>
      </c>
      <c r="L103" s="22" t="s">
        <v>9719</v>
      </c>
      <c r="M103" s="22" t="s">
        <v>9619</v>
      </c>
      <c r="N103" s="26" t="s">
        <v>9771</v>
      </c>
    </row>
    <row r="104" spans="1:14" ht="56.25">
      <c r="A104" s="22" t="s">
        <v>9697</v>
      </c>
      <c r="B104" s="24" t="s">
        <v>9930</v>
      </c>
      <c r="C104" s="22" t="s">
        <v>9875</v>
      </c>
      <c r="D104" s="25"/>
      <c r="E104" s="91"/>
      <c r="F104" s="19">
        <f t="shared" si="1"/>
        <v>0</v>
      </c>
      <c r="G104" s="22" t="s">
        <v>18</v>
      </c>
      <c r="H104" s="20" t="s">
        <v>25</v>
      </c>
      <c r="I104" s="20" t="s">
        <v>25</v>
      </c>
      <c r="J104" s="31" t="s">
        <v>9616</v>
      </c>
      <c r="K104" s="22" t="s">
        <v>9719</v>
      </c>
      <c r="L104" s="22" t="s">
        <v>9719</v>
      </c>
      <c r="M104" s="28" t="s">
        <v>9619</v>
      </c>
      <c r="N104" s="26" t="s">
        <v>9774</v>
      </c>
    </row>
    <row r="105" spans="1:14" ht="56.25">
      <c r="A105" s="22" t="s">
        <v>9696</v>
      </c>
      <c r="B105" s="24" t="s">
        <v>9942</v>
      </c>
      <c r="C105" s="22" t="s">
        <v>9875</v>
      </c>
      <c r="D105" s="25">
        <v>700000</v>
      </c>
      <c r="E105" s="45"/>
      <c r="F105" s="19">
        <f t="shared" si="1"/>
        <v>700000</v>
      </c>
      <c r="G105" s="17" t="s">
        <v>11</v>
      </c>
      <c r="H105" s="20" t="s">
        <v>25</v>
      </c>
      <c r="I105" s="20" t="s">
        <v>25</v>
      </c>
      <c r="J105" s="31" t="s">
        <v>9616</v>
      </c>
      <c r="K105" s="22" t="s">
        <v>9719</v>
      </c>
      <c r="L105" s="22" t="s">
        <v>9719</v>
      </c>
      <c r="M105" s="28" t="s">
        <v>9923</v>
      </c>
      <c r="N105" s="26" t="s">
        <v>9783</v>
      </c>
    </row>
    <row r="106" spans="1:14" ht="56.25">
      <c r="A106" s="22" t="s">
        <v>9698</v>
      </c>
      <c r="B106" s="24" t="s">
        <v>9591</v>
      </c>
      <c r="C106" s="22" t="s">
        <v>9876</v>
      </c>
      <c r="D106" s="25">
        <v>70000</v>
      </c>
      <c r="E106" s="45"/>
      <c r="F106" s="19">
        <f t="shared" si="1"/>
        <v>70000</v>
      </c>
      <c r="G106" s="22" t="s">
        <v>18</v>
      </c>
      <c r="H106" s="20" t="s">
        <v>25</v>
      </c>
      <c r="I106" s="20" t="s">
        <v>25</v>
      </c>
      <c r="J106" s="31" t="s">
        <v>9615</v>
      </c>
      <c r="K106" s="22" t="s">
        <v>9719</v>
      </c>
      <c r="L106" s="22" t="s">
        <v>9719</v>
      </c>
      <c r="M106" s="22" t="s">
        <v>9619</v>
      </c>
      <c r="N106" s="26" t="s">
        <v>9771</v>
      </c>
    </row>
    <row r="107" spans="1:14" ht="56.25">
      <c r="A107" s="22" t="s">
        <v>9699</v>
      </c>
      <c r="B107" s="24" t="s">
        <v>9592</v>
      </c>
      <c r="C107" s="22" t="s">
        <v>9876</v>
      </c>
      <c r="D107" s="25">
        <v>60000</v>
      </c>
      <c r="E107" s="45"/>
      <c r="F107" s="19">
        <f t="shared" si="1"/>
        <v>60000</v>
      </c>
      <c r="G107" s="22" t="s">
        <v>18</v>
      </c>
      <c r="H107" s="20" t="s">
        <v>25</v>
      </c>
      <c r="I107" s="20" t="s">
        <v>25</v>
      </c>
      <c r="J107" s="31" t="s">
        <v>9615</v>
      </c>
      <c r="K107" s="22" t="s">
        <v>9719</v>
      </c>
      <c r="L107" s="22" t="s">
        <v>9719</v>
      </c>
      <c r="M107" s="22" t="s">
        <v>9619</v>
      </c>
      <c r="N107" s="26" t="s">
        <v>9771</v>
      </c>
    </row>
    <row r="108" spans="1:14" ht="56.25">
      <c r="A108" s="22" t="s">
        <v>9700</v>
      </c>
      <c r="B108" s="24" t="s">
        <v>9593</v>
      </c>
      <c r="C108" s="22" t="s">
        <v>9877</v>
      </c>
      <c r="D108" s="25">
        <v>60000</v>
      </c>
      <c r="E108" s="45"/>
      <c r="F108" s="19">
        <f t="shared" si="1"/>
        <v>60000</v>
      </c>
      <c r="G108" s="22" t="s">
        <v>18</v>
      </c>
      <c r="H108" s="20" t="s">
        <v>25</v>
      </c>
      <c r="I108" s="20" t="s">
        <v>25</v>
      </c>
      <c r="J108" s="31" t="s">
        <v>9615</v>
      </c>
      <c r="K108" s="22" t="s">
        <v>9719</v>
      </c>
      <c r="L108" s="22" t="s">
        <v>9719</v>
      </c>
      <c r="M108" s="22" t="s">
        <v>9619</v>
      </c>
      <c r="N108" s="26" t="s">
        <v>9771</v>
      </c>
    </row>
    <row r="109" spans="1:14" ht="56.25">
      <c r="A109" s="22" t="s">
        <v>9701</v>
      </c>
      <c r="B109" s="24" t="s">
        <v>9594</v>
      </c>
      <c r="C109" s="22" t="s">
        <v>9877</v>
      </c>
      <c r="D109" s="25">
        <v>60000</v>
      </c>
      <c r="E109" s="45"/>
      <c r="F109" s="19">
        <f t="shared" si="1"/>
        <v>60000</v>
      </c>
      <c r="G109" s="22" t="s">
        <v>18</v>
      </c>
      <c r="H109" s="20" t="s">
        <v>25</v>
      </c>
      <c r="I109" s="20" t="s">
        <v>25</v>
      </c>
      <c r="J109" s="31" t="s">
        <v>9615</v>
      </c>
      <c r="K109" s="22" t="s">
        <v>9719</v>
      </c>
      <c r="L109" s="22" t="s">
        <v>9719</v>
      </c>
      <c r="M109" s="22" t="s">
        <v>9619</v>
      </c>
      <c r="N109" s="26" t="s">
        <v>9771</v>
      </c>
    </row>
    <row r="110" spans="1:14" ht="56.25">
      <c r="A110" s="22" t="s">
        <v>9702</v>
      </c>
      <c r="B110" s="24" t="s">
        <v>9595</v>
      </c>
      <c r="C110" s="22" t="s">
        <v>9877</v>
      </c>
      <c r="D110" s="25">
        <v>30000</v>
      </c>
      <c r="E110" s="45"/>
      <c r="F110" s="19">
        <f t="shared" si="1"/>
        <v>30000</v>
      </c>
      <c r="G110" s="22" t="s">
        <v>18</v>
      </c>
      <c r="H110" s="20" t="s">
        <v>25</v>
      </c>
      <c r="I110" s="20" t="s">
        <v>25</v>
      </c>
      <c r="J110" s="31" t="s">
        <v>9615</v>
      </c>
      <c r="K110" s="22" t="s">
        <v>9719</v>
      </c>
      <c r="L110" s="22" t="s">
        <v>9719</v>
      </c>
      <c r="M110" s="22" t="s">
        <v>9619</v>
      </c>
      <c r="N110" s="26" t="s">
        <v>9771</v>
      </c>
    </row>
    <row r="111" spans="1:14" ht="56.25">
      <c r="A111" s="22" t="s">
        <v>9490</v>
      </c>
      <c r="B111" s="24" t="s">
        <v>9596</v>
      </c>
      <c r="C111" s="22" t="s">
        <v>9878</v>
      </c>
      <c r="D111" s="25">
        <v>270000</v>
      </c>
      <c r="E111" s="45"/>
      <c r="F111" s="19">
        <f t="shared" si="1"/>
        <v>270000</v>
      </c>
      <c r="G111" s="28" t="s">
        <v>11</v>
      </c>
      <c r="H111" s="20" t="s">
        <v>25</v>
      </c>
      <c r="I111" s="20" t="s">
        <v>25</v>
      </c>
      <c r="J111" s="36" t="s">
        <v>9617</v>
      </c>
      <c r="K111" s="22" t="s">
        <v>9719</v>
      </c>
      <c r="L111" s="22" t="s">
        <v>9719</v>
      </c>
      <c r="M111" s="28" t="s">
        <v>9925</v>
      </c>
      <c r="N111" s="26" t="s">
        <v>9772</v>
      </c>
    </row>
    <row r="112" spans="1:14" ht="75">
      <c r="A112" s="22" t="s">
        <v>9703</v>
      </c>
      <c r="B112" s="24" t="s">
        <v>9928</v>
      </c>
      <c r="C112" s="22" t="s">
        <v>9878</v>
      </c>
      <c r="D112" s="25">
        <v>199000</v>
      </c>
      <c r="E112" s="45"/>
      <c r="F112" s="19">
        <f t="shared" si="1"/>
        <v>199000</v>
      </c>
      <c r="G112" s="22" t="s">
        <v>18</v>
      </c>
      <c r="H112" s="20" t="s">
        <v>25</v>
      </c>
      <c r="I112" s="20" t="s">
        <v>25</v>
      </c>
      <c r="J112" s="36" t="s">
        <v>9617</v>
      </c>
      <c r="K112" s="22" t="s">
        <v>9719</v>
      </c>
      <c r="L112" s="22" t="s">
        <v>9719</v>
      </c>
      <c r="M112" s="28" t="s">
        <v>9926</v>
      </c>
      <c r="N112" s="26" t="s">
        <v>9772</v>
      </c>
    </row>
    <row r="113" spans="1:14" ht="56.25">
      <c r="A113" s="22" t="s">
        <v>9704</v>
      </c>
      <c r="B113" s="24" t="s">
        <v>9597</v>
      </c>
      <c r="C113" s="22" t="s">
        <v>9879</v>
      </c>
      <c r="D113" s="25">
        <v>180000</v>
      </c>
      <c r="E113" s="45"/>
      <c r="F113" s="19">
        <f t="shared" si="1"/>
        <v>180000</v>
      </c>
      <c r="G113" s="22" t="s">
        <v>18</v>
      </c>
      <c r="H113" s="20" t="s">
        <v>25</v>
      </c>
      <c r="I113" s="20" t="s">
        <v>25</v>
      </c>
      <c r="J113" s="36" t="s">
        <v>9617</v>
      </c>
      <c r="K113" s="22" t="s">
        <v>9719</v>
      </c>
      <c r="L113" s="22" t="s">
        <v>9719</v>
      </c>
      <c r="M113" s="28" t="s">
        <v>9925</v>
      </c>
      <c r="N113" s="26" t="s">
        <v>9772</v>
      </c>
    </row>
    <row r="114" spans="1:14" ht="75">
      <c r="A114" s="37" t="s">
        <v>9491</v>
      </c>
      <c r="B114" s="34" t="s">
        <v>9598</v>
      </c>
      <c r="C114" s="22" t="s">
        <v>9880</v>
      </c>
      <c r="D114" s="39">
        <v>600000</v>
      </c>
      <c r="E114" s="45"/>
      <c r="F114" s="19">
        <f t="shared" si="1"/>
        <v>600000</v>
      </c>
      <c r="G114" s="28" t="s">
        <v>11</v>
      </c>
      <c r="H114" s="20" t="s">
        <v>25</v>
      </c>
      <c r="I114" s="20" t="s">
        <v>25</v>
      </c>
      <c r="J114" s="36" t="s">
        <v>9617</v>
      </c>
      <c r="K114" s="22" t="s">
        <v>9719</v>
      </c>
      <c r="L114" s="22" t="s">
        <v>9719</v>
      </c>
      <c r="M114" s="28" t="s">
        <v>9925</v>
      </c>
      <c r="N114" s="26" t="s">
        <v>9772</v>
      </c>
    </row>
    <row r="115" spans="1:14" ht="75">
      <c r="A115" s="37" t="s">
        <v>9488</v>
      </c>
      <c r="B115" s="34" t="s">
        <v>9950</v>
      </c>
      <c r="C115" s="22" t="s">
        <v>9880</v>
      </c>
      <c r="D115" s="12">
        <v>1700000</v>
      </c>
      <c r="E115" s="13"/>
      <c r="F115" s="10">
        <v>1700000</v>
      </c>
      <c r="G115" s="28" t="s">
        <v>11</v>
      </c>
      <c r="H115" s="20" t="s">
        <v>25</v>
      </c>
      <c r="I115" s="20" t="s">
        <v>25</v>
      </c>
      <c r="J115" s="36" t="s">
        <v>9617</v>
      </c>
      <c r="K115" s="22" t="s">
        <v>9719</v>
      </c>
      <c r="L115" s="22" t="s">
        <v>9719</v>
      </c>
      <c r="M115" s="28" t="s">
        <v>9949</v>
      </c>
      <c r="N115" s="26" t="s">
        <v>9783</v>
      </c>
    </row>
    <row r="116" spans="1:14" ht="37.5">
      <c r="A116" s="37" t="s">
        <v>9492</v>
      </c>
      <c r="B116" s="34" t="s">
        <v>9953</v>
      </c>
      <c r="C116" s="22" t="s">
        <v>9881</v>
      </c>
      <c r="D116" s="12">
        <v>600000</v>
      </c>
      <c r="E116" s="13"/>
      <c r="F116" s="10">
        <f t="shared" si="1"/>
        <v>600000</v>
      </c>
      <c r="G116" s="28" t="s">
        <v>11</v>
      </c>
      <c r="H116" s="20" t="s">
        <v>25</v>
      </c>
      <c r="I116" s="20" t="s">
        <v>25</v>
      </c>
      <c r="J116" s="36" t="s">
        <v>9617</v>
      </c>
      <c r="K116" s="22" t="s">
        <v>9719</v>
      </c>
      <c r="L116" s="22" t="s">
        <v>9719</v>
      </c>
      <c r="M116" s="28" t="s">
        <v>9923</v>
      </c>
      <c r="N116" s="26" t="s">
        <v>9783</v>
      </c>
    </row>
    <row r="117" spans="1:14" ht="56.25">
      <c r="A117" s="37" t="s">
        <v>9493</v>
      </c>
      <c r="B117" s="34" t="s">
        <v>9954</v>
      </c>
      <c r="C117" s="22" t="s">
        <v>9880</v>
      </c>
      <c r="D117" s="12">
        <v>1200000</v>
      </c>
      <c r="E117" s="94"/>
      <c r="F117" s="10">
        <f t="shared" si="1"/>
        <v>1200000</v>
      </c>
      <c r="G117" s="28" t="s">
        <v>11</v>
      </c>
      <c r="H117" s="20" t="s">
        <v>25</v>
      </c>
      <c r="I117" s="20" t="s">
        <v>25</v>
      </c>
      <c r="J117" s="36" t="s">
        <v>9617</v>
      </c>
      <c r="K117" s="22" t="s">
        <v>9719</v>
      </c>
      <c r="L117" s="22" t="s">
        <v>9719</v>
      </c>
      <c r="M117" s="28" t="s">
        <v>9923</v>
      </c>
      <c r="N117" s="26" t="s">
        <v>9783</v>
      </c>
    </row>
    <row r="118" spans="1:14" ht="56.25">
      <c r="A118" s="28" t="s">
        <v>9705</v>
      </c>
      <c r="B118" s="40" t="s">
        <v>9599</v>
      </c>
      <c r="C118" s="28" t="s">
        <v>9882</v>
      </c>
      <c r="D118" s="25">
        <v>50000</v>
      </c>
      <c r="E118" s="25"/>
      <c r="F118" s="19">
        <f t="shared" si="1"/>
        <v>50000</v>
      </c>
      <c r="G118" s="28" t="s">
        <v>18</v>
      </c>
      <c r="H118" s="20" t="s">
        <v>25</v>
      </c>
      <c r="I118" s="20" t="s">
        <v>25</v>
      </c>
      <c r="J118" s="36" t="s">
        <v>9615</v>
      </c>
      <c r="K118" s="22" t="s">
        <v>9618</v>
      </c>
      <c r="L118" s="22" t="s">
        <v>9719</v>
      </c>
      <c r="M118" s="22" t="s">
        <v>9619</v>
      </c>
      <c r="N118" s="26" t="s">
        <v>9769</v>
      </c>
    </row>
    <row r="119" spans="1:14" ht="56.25">
      <c r="A119" s="28" t="s">
        <v>9706</v>
      </c>
      <c r="B119" s="40" t="s">
        <v>9600</v>
      </c>
      <c r="C119" s="28" t="s">
        <v>9882</v>
      </c>
      <c r="D119" s="25">
        <v>25000</v>
      </c>
      <c r="E119" s="25"/>
      <c r="F119" s="19">
        <f t="shared" si="1"/>
        <v>25000</v>
      </c>
      <c r="G119" s="28" t="s">
        <v>18</v>
      </c>
      <c r="H119" s="20" t="s">
        <v>25</v>
      </c>
      <c r="I119" s="20" t="s">
        <v>25</v>
      </c>
      <c r="J119" s="36" t="s">
        <v>9615</v>
      </c>
      <c r="K119" s="22" t="s">
        <v>9618</v>
      </c>
      <c r="L119" s="22" t="s">
        <v>9719</v>
      </c>
      <c r="M119" s="22" t="s">
        <v>9619</v>
      </c>
      <c r="N119" s="26" t="s">
        <v>9769</v>
      </c>
    </row>
    <row r="120" spans="1:14" ht="56.25">
      <c r="A120" s="28" t="s">
        <v>9707</v>
      </c>
      <c r="B120" s="40" t="s">
        <v>9601</v>
      </c>
      <c r="C120" s="28" t="s">
        <v>9882</v>
      </c>
      <c r="D120" s="25">
        <v>25000</v>
      </c>
      <c r="E120" s="25"/>
      <c r="F120" s="19">
        <f t="shared" si="1"/>
        <v>25000</v>
      </c>
      <c r="G120" s="28" t="s">
        <v>18</v>
      </c>
      <c r="H120" s="20" t="s">
        <v>25</v>
      </c>
      <c r="I120" s="20" t="s">
        <v>25</v>
      </c>
      <c r="J120" s="36" t="s">
        <v>9615</v>
      </c>
      <c r="K120" s="22" t="s">
        <v>9618</v>
      </c>
      <c r="L120" s="22" t="s">
        <v>9719</v>
      </c>
      <c r="M120" s="22" t="s">
        <v>9619</v>
      </c>
      <c r="N120" s="26" t="s">
        <v>9769</v>
      </c>
    </row>
    <row r="121" spans="1:14" ht="56.25">
      <c r="A121" s="28" t="s">
        <v>9708</v>
      </c>
      <c r="B121" s="40" t="s">
        <v>9602</v>
      </c>
      <c r="C121" s="28" t="s">
        <v>9883</v>
      </c>
      <c r="D121" s="25">
        <v>40000</v>
      </c>
      <c r="E121" s="25"/>
      <c r="F121" s="19">
        <f t="shared" si="1"/>
        <v>40000</v>
      </c>
      <c r="G121" s="22" t="s">
        <v>18</v>
      </c>
      <c r="H121" s="20" t="s">
        <v>25</v>
      </c>
      <c r="I121" s="20" t="s">
        <v>25</v>
      </c>
      <c r="J121" s="36" t="s">
        <v>9615</v>
      </c>
      <c r="K121" s="22" t="s">
        <v>9719</v>
      </c>
      <c r="L121" s="22" t="s">
        <v>9719</v>
      </c>
      <c r="M121" s="22" t="s">
        <v>9619</v>
      </c>
      <c r="N121" s="26" t="s">
        <v>9771</v>
      </c>
    </row>
    <row r="122" spans="1:14" ht="56.25">
      <c r="A122" s="22" t="s">
        <v>9709</v>
      </c>
      <c r="B122" s="40" t="s">
        <v>9603</v>
      </c>
      <c r="C122" s="28" t="s">
        <v>9879</v>
      </c>
      <c r="D122" s="25">
        <v>50000</v>
      </c>
      <c r="E122" s="25"/>
      <c r="F122" s="19">
        <f t="shared" si="1"/>
        <v>50000</v>
      </c>
      <c r="G122" s="22" t="s">
        <v>18</v>
      </c>
      <c r="H122" s="20" t="s">
        <v>25</v>
      </c>
      <c r="I122" s="20" t="s">
        <v>25</v>
      </c>
      <c r="J122" s="31" t="s">
        <v>9616</v>
      </c>
      <c r="K122" s="22" t="s">
        <v>9719</v>
      </c>
      <c r="L122" s="22" t="s">
        <v>9719</v>
      </c>
      <c r="M122" s="22" t="s">
        <v>9619</v>
      </c>
      <c r="N122" s="26" t="s">
        <v>9771</v>
      </c>
    </row>
    <row r="123" spans="1:14" ht="56.25">
      <c r="A123" s="28" t="s">
        <v>9710</v>
      </c>
      <c r="B123" s="40" t="s">
        <v>9604</v>
      </c>
      <c r="C123" s="28" t="s">
        <v>9884</v>
      </c>
      <c r="D123" s="25">
        <v>140000</v>
      </c>
      <c r="E123" s="25"/>
      <c r="F123" s="19">
        <f t="shared" si="1"/>
        <v>140000</v>
      </c>
      <c r="G123" s="22" t="s">
        <v>18</v>
      </c>
      <c r="H123" s="20" t="s">
        <v>25</v>
      </c>
      <c r="I123" s="20" t="s">
        <v>25</v>
      </c>
      <c r="J123" s="36" t="s">
        <v>9615</v>
      </c>
      <c r="K123" s="22" t="s">
        <v>9719</v>
      </c>
      <c r="L123" s="22" t="s">
        <v>9719</v>
      </c>
      <c r="M123" s="22" t="s">
        <v>9619</v>
      </c>
      <c r="N123" s="26" t="s">
        <v>9771</v>
      </c>
    </row>
    <row r="124" spans="1:14" ht="56.25">
      <c r="A124" s="43" t="s">
        <v>9711</v>
      </c>
      <c r="B124" s="40" t="s">
        <v>9605</v>
      </c>
      <c r="C124" s="44" t="s">
        <v>9885</v>
      </c>
      <c r="D124" s="45">
        <v>20000</v>
      </c>
      <c r="E124" s="67"/>
      <c r="F124" s="19">
        <f t="shared" si="1"/>
        <v>20000</v>
      </c>
      <c r="G124" s="22" t="s">
        <v>18</v>
      </c>
      <c r="H124" s="20" t="s">
        <v>25</v>
      </c>
      <c r="I124" s="20" t="s">
        <v>25</v>
      </c>
      <c r="J124" s="31" t="s">
        <v>9615</v>
      </c>
      <c r="K124" s="22" t="s">
        <v>9618</v>
      </c>
      <c r="L124" s="22" t="s">
        <v>9719</v>
      </c>
      <c r="M124" s="22" t="s">
        <v>9619</v>
      </c>
      <c r="N124" s="26" t="s">
        <v>9771</v>
      </c>
    </row>
    <row r="125" spans="1:14" ht="56.25">
      <c r="A125" s="22" t="s">
        <v>9712</v>
      </c>
      <c r="B125" s="40" t="s">
        <v>9606</v>
      </c>
      <c r="C125" s="46" t="s">
        <v>9886</v>
      </c>
      <c r="D125" s="47">
        <v>20000</v>
      </c>
      <c r="E125" s="47"/>
      <c r="F125" s="19">
        <f t="shared" si="1"/>
        <v>20000</v>
      </c>
      <c r="G125" s="22" t="s">
        <v>18</v>
      </c>
      <c r="H125" s="20" t="s">
        <v>25</v>
      </c>
      <c r="I125" s="20" t="s">
        <v>25</v>
      </c>
      <c r="J125" s="36" t="s">
        <v>9615</v>
      </c>
      <c r="K125" s="22" t="s">
        <v>9618</v>
      </c>
      <c r="L125" s="22" t="s">
        <v>9719</v>
      </c>
      <c r="M125" s="22" t="s">
        <v>9619</v>
      </c>
      <c r="N125" s="26" t="s">
        <v>9771</v>
      </c>
    </row>
    <row r="126" spans="1:14" ht="56.25">
      <c r="A126" s="22" t="s">
        <v>9713</v>
      </c>
      <c r="B126" s="40" t="s">
        <v>9607</v>
      </c>
      <c r="C126" s="46" t="s">
        <v>9887</v>
      </c>
      <c r="D126" s="47">
        <v>4000</v>
      </c>
      <c r="E126" s="47"/>
      <c r="F126" s="19">
        <f t="shared" si="1"/>
        <v>4000</v>
      </c>
      <c r="G126" s="22" t="s">
        <v>18</v>
      </c>
      <c r="H126" s="20" t="s">
        <v>25</v>
      </c>
      <c r="I126" s="20" t="s">
        <v>25</v>
      </c>
      <c r="J126" s="36" t="s">
        <v>9615</v>
      </c>
      <c r="K126" s="22" t="s">
        <v>9618</v>
      </c>
      <c r="L126" s="22" t="s">
        <v>9719</v>
      </c>
      <c r="M126" s="22" t="s">
        <v>9619</v>
      </c>
      <c r="N126" s="26" t="s">
        <v>9771</v>
      </c>
    </row>
    <row r="127" spans="1:14" ht="56.25">
      <c r="A127" s="28" t="s">
        <v>9714</v>
      </c>
      <c r="B127" s="40" t="s">
        <v>9608</v>
      </c>
      <c r="C127" s="28" t="s">
        <v>9888</v>
      </c>
      <c r="D127" s="25">
        <v>50000</v>
      </c>
      <c r="E127" s="25"/>
      <c r="F127" s="19">
        <f t="shared" si="1"/>
        <v>50000</v>
      </c>
      <c r="G127" s="22" t="s">
        <v>18</v>
      </c>
      <c r="H127" s="20" t="s">
        <v>25</v>
      </c>
      <c r="I127" s="20" t="s">
        <v>25</v>
      </c>
      <c r="J127" s="36" t="s">
        <v>9615</v>
      </c>
      <c r="K127" s="22" t="s">
        <v>9719</v>
      </c>
      <c r="L127" s="22" t="s">
        <v>9719</v>
      </c>
      <c r="M127" s="22" t="s">
        <v>9619</v>
      </c>
      <c r="N127" s="26" t="s">
        <v>9771</v>
      </c>
    </row>
    <row r="128" spans="1:14" ht="37.5">
      <c r="A128" s="28" t="s">
        <v>9494</v>
      </c>
      <c r="B128" s="40" t="s">
        <v>9609</v>
      </c>
      <c r="C128" s="28" t="s">
        <v>9889</v>
      </c>
      <c r="D128" s="25">
        <v>400000</v>
      </c>
      <c r="E128" s="25"/>
      <c r="F128" s="19">
        <f t="shared" si="1"/>
        <v>400000</v>
      </c>
      <c r="G128" s="28" t="s">
        <v>11</v>
      </c>
      <c r="H128" s="20" t="s">
        <v>25</v>
      </c>
      <c r="I128" s="20" t="s">
        <v>25</v>
      </c>
      <c r="J128" s="36" t="s">
        <v>9617</v>
      </c>
      <c r="K128" s="22" t="s">
        <v>9719</v>
      </c>
      <c r="L128" s="22" t="s">
        <v>9719</v>
      </c>
      <c r="M128" s="28" t="s">
        <v>9639</v>
      </c>
      <c r="N128" s="26" t="s">
        <v>9771</v>
      </c>
    </row>
    <row r="129" spans="1:14" ht="56.25">
      <c r="A129" s="28" t="s">
        <v>9715</v>
      </c>
      <c r="B129" s="40" t="s">
        <v>9610</v>
      </c>
      <c r="C129" s="28" t="s">
        <v>9890</v>
      </c>
      <c r="D129" s="25">
        <v>198000</v>
      </c>
      <c r="E129" s="25"/>
      <c r="F129" s="19">
        <f t="shared" si="1"/>
        <v>198000</v>
      </c>
      <c r="G129" s="22" t="s">
        <v>18</v>
      </c>
      <c r="H129" s="20" t="s">
        <v>25</v>
      </c>
      <c r="I129" s="20" t="s">
        <v>25</v>
      </c>
      <c r="J129" s="36" t="s">
        <v>9616</v>
      </c>
      <c r="K129" s="22" t="s">
        <v>9719</v>
      </c>
      <c r="L129" s="22" t="s">
        <v>9719</v>
      </c>
      <c r="M129" s="28" t="s">
        <v>9619</v>
      </c>
      <c r="N129" s="26" t="s">
        <v>9771</v>
      </c>
    </row>
    <row r="130" spans="1:14" ht="56.25">
      <c r="A130" s="22" t="s">
        <v>9716</v>
      </c>
      <c r="B130" s="40" t="s">
        <v>9611</v>
      </c>
      <c r="C130" s="28" t="s">
        <v>9891</v>
      </c>
      <c r="D130" s="25">
        <v>25000</v>
      </c>
      <c r="E130" s="25"/>
      <c r="F130" s="19">
        <f t="shared" si="1"/>
        <v>25000</v>
      </c>
      <c r="G130" s="22" t="s">
        <v>18</v>
      </c>
      <c r="H130" s="20" t="s">
        <v>25</v>
      </c>
      <c r="I130" s="20" t="s">
        <v>25</v>
      </c>
      <c r="J130" s="36" t="s">
        <v>9615</v>
      </c>
      <c r="K130" s="22" t="s">
        <v>9719</v>
      </c>
      <c r="L130" s="22" t="s">
        <v>9719</v>
      </c>
      <c r="M130" s="22" t="s">
        <v>9619</v>
      </c>
      <c r="N130" s="26" t="s">
        <v>9771</v>
      </c>
    </row>
    <row r="131" spans="1:14" ht="56.25">
      <c r="A131" s="48" t="s">
        <v>9717</v>
      </c>
      <c r="B131" s="49" t="s">
        <v>9612</v>
      </c>
      <c r="C131" s="50" t="s">
        <v>9892</v>
      </c>
      <c r="D131" s="25">
        <v>15000</v>
      </c>
      <c r="E131" s="68"/>
      <c r="F131" s="19">
        <f t="shared" si="1"/>
        <v>15000</v>
      </c>
      <c r="G131" s="22" t="s">
        <v>18</v>
      </c>
      <c r="H131" s="20" t="s">
        <v>25</v>
      </c>
      <c r="I131" s="20" t="s">
        <v>25</v>
      </c>
      <c r="J131" s="36" t="s">
        <v>9615</v>
      </c>
      <c r="K131" s="22" t="s">
        <v>9719</v>
      </c>
      <c r="L131" s="22" t="s">
        <v>9719</v>
      </c>
      <c r="M131" s="22" t="s">
        <v>9619</v>
      </c>
      <c r="N131" s="26" t="s">
        <v>9771</v>
      </c>
    </row>
    <row r="132" spans="1:14" ht="56.25">
      <c r="A132" s="22" t="s">
        <v>9718</v>
      </c>
      <c r="B132" s="34" t="s">
        <v>9613</v>
      </c>
      <c r="C132" s="28" t="s">
        <v>9893</v>
      </c>
      <c r="D132" s="51">
        <v>19500</v>
      </c>
      <c r="E132" s="51"/>
      <c r="F132" s="19">
        <f t="shared" si="1"/>
        <v>19500</v>
      </c>
      <c r="G132" s="22" t="s">
        <v>18</v>
      </c>
      <c r="H132" s="20" t="s">
        <v>25</v>
      </c>
      <c r="I132" s="20" t="s">
        <v>25</v>
      </c>
      <c r="J132" s="36" t="s">
        <v>9615</v>
      </c>
      <c r="K132" s="22" t="s">
        <v>9719</v>
      </c>
      <c r="L132" s="22" t="s">
        <v>9719</v>
      </c>
      <c r="M132" s="22" t="s">
        <v>9619</v>
      </c>
      <c r="N132" s="26" t="s">
        <v>9771</v>
      </c>
    </row>
    <row r="133" spans="1:14" ht="56.25">
      <c r="A133" s="48" t="s">
        <v>9765</v>
      </c>
      <c r="B133" s="52" t="s">
        <v>9614</v>
      </c>
      <c r="C133" s="50" t="s">
        <v>9893</v>
      </c>
      <c r="D133" s="53">
        <v>18000</v>
      </c>
      <c r="E133" s="53"/>
      <c r="F133" s="19">
        <f t="shared" si="1"/>
        <v>18000</v>
      </c>
      <c r="G133" s="22" t="s">
        <v>18</v>
      </c>
      <c r="H133" s="54" t="s">
        <v>25</v>
      </c>
      <c r="I133" s="54" t="s">
        <v>25</v>
      </c>
      <c r="J133" s="28" t="s">
        <v>9615</v>
      </c>
      <c r="K133" s="22" t="s">
        <v>9719</v>
      </c>
      <c r="L133" s="22" t="s">
        <v>9719</v>
      </c>
      <c r="M133" s="22" t="s">
        <v>9619</v>
      </c>
      <c r="N133" s="55" t="s">
        <v>9771</v>
      </c>
    </row>
    <row r="134" spans="1:14" ht="75">
      <c r="A134" s="48" t="s">
        <v>9897</v>
      </c>
      <c r="B134" s="52" t="s">
        <v>9898</v>
      </c>
      <c r="C134" s="22" t="s">
        <v>9902</v>
      </c>
      <c r="D134" s="25">
        <v>120000</v>
      </c>
      <c r="E134" s="92"/>
      <c r="F134" s="56">
        <f t="shared" si="1"/>
        <v>120000</v>
      </c>
      <c r="G134" s="22" t="s">
        <v>18</v>
      </c>
      <c r="H134" s="54" t="s">
        <v>25</v>
      </c>
      <c r="I134" s="54" t="s">
        <v>25</v>
      </c>
      <c r="J134" s="28" t="s">
        <v>27</v>
      </c>
      <c r="K134" s="22" t="s">
        <v>9625</v>
      </c>
      <c r="L134" s="22" t="s">
        <v>9719</v>
      </c>
      <c r="M134" s="22" t="s">
        <v>9619</v>
      </c>
      <c r="N134" s="55" t="s">
        <v>9769</v>
      </c>
    </row>
    <row r="135" spans="1:14" ht="56.25">
      <c r="A135" s="48" t="s">
        <v>9899</v>
      </c>
      <c r="B135" s="52" t="s">
        <v>9900</v>
      </c>
      <c r="C135" s="50" t="s">
        <v>9901</v>
      </c>
      <c r="D135" s="25">
        <v>35000</v>
      </c>
      <c r="E135" s="25"/>
      <c r="F135" s="56">
        <f t="shared" si="1"/>
        <v>35000</v>
      </c>
      <c r="G135" s="22" t="s">
        <v>18</v>
      </c>
      <c r="H135" s="54" t="s">
        <v>25</v>
      </c>
      <c r="I135" s="54" t="s">
        <v>25</v>
      </c>
      <c r="J135" s="28" t="s">
        <v>27</v>
      </c>
      <c r="K135" s="22" t="s">
        <v>9625</v>
      </c>
      <c r="L135" s="22" t="s">
        <v>9719</v>
      </c>
      <c r="M135" s="22" t="s">
        <v>9619</v>
      </c>
      <c r="N135" s="55" t="s">
        <v>9769</v>
      </c>
    </row>
    <row r="136" spans="1:14" ht="56.25">
      <c r="A136" s="48" t="s">
        <v>9904</v>
      </c>
      <c r="B136" s="52" t="s">
        <v>9905</v>
      </c>
      <c r="C136" s="50" t="s">
        <v>9910</v>
      </c>
      <c r="D136" s="25">
        <v>100000</v>
      </c>
      <c r="E136" s="25"/>
      <c r="F136" s="56">
        <f t="shared" si="1"/>
        <v>100000</v>
      </c>
      <c r="G136" s="22" t="s">
        <v>18</v>
      </c>
      <c r="H136" s="54" t="s">
        <v>25</v>
      </c>
      <c r="I136" s="54" t="s">
        <v>25</v>
      </c>
      <c r="J136" s="28" t="s">
        <v>27</v>
      </c>
      <c r="K136" s="22" t="s">
        <v>9906</v>
      </c>
      <c r="L136" s="22" t="s">
        <v>9719</v>
      </c>
      <c r="M136" s="22" t="s">
        <v>9619</v>
      </c>
      <c r="N136" s="55" t="s">
        <v>9769</v>
      </c>
    </row>
    <row r="137" spans="1:14" ht="56.25">
      <c r="A137" s="48" t="s">
        <v>9907</v>
      </c>
      <c r="B137" s="52" t="s">
        <v>9908</v>
      </c>
      <c r="C137" s="50" t="s">
        <v>9911</v>
      </c>
      <c r="D137" s="67">
        <v>50000</v>
      </c>
      <c r="E137" s="76"/>
      <c r="F137" s="56">
        <f>SUM(D137+E137)</f>
        <v>50000</v>
      </c>
      <c r="G137" s="22" t="s">
        <v>18</v>
      </c>
      <c r="H137" s="54" t="s">
        <v>25</v>
      </c>
      <c r="I137" s="54" t="s">
        <v>25</v>
      </c>
      <c r="J137" s="28" t="s">
        <v>27</v>
      </c>
      <c r="K137" s="22" t="s">
        <v>9909</v>
      </c>
      <c r="L137" s="22" t="s">
        <v>9719</v>
      </c>
      <c r="M137" s="22" t="s">
        <v>9619</v>
      </c>
      <c r="N137" s="55" t="s">
        <v>9769</v>
      </c>
    </row>
    <row r="138" spans="1:14" ht="56.25">
      <c r="A138" s="48" t="s">
        <v>9912</v>
      </c>
      <c r="B138" s="52" t="s">
        <v>9913</v>
      </c>
      <c r="C138" s="50" t="s">
        <v>9851</v>
      </c>
      <c r="D138" s="67">
        <v>70000</v>
      </c>
      <c r="E138" s="83"/>
      <c r="F138" s="56">
        <f aca="true" t="shared" si="2" ref="F138:F152">SUM(D138+E138)</f>
        <v>70000</v>
      </c>
      <c r="G138" s="22" t="s">
        <v>18</v>
      </c>
      <c r="H138" s="54" t="s">
        <v>25</v>
      </c>
      <c r="I138" s="54" t="s">
        <v>25</v>
      </c>
      <c r="J138" s="28" t="s">
        <v>27</v>
      </c>
      <c r="K138" s="22" t="s">
        <v>9620</v>
      </c>
      <c r="L138" s="22">
        <v>2018</v>
      </c>
      <c r="M138" s="22" t="s">
        <v>9619</v>
      </c>
      <c r="N138" s="55" t="s">
        <v>9769</v>
      </c>
    </row>
    <row r="139" spans="1:14" ht="56.25">
      <c r="A139" s="48" t="s">
        <v>9914</v>
      </c>
      <c r="B139" s="52" t="s">
        <v>9915</v>
      </c>
      <c r="C139" s="50" t="s">
        <v>9851</v>
      </c>
      <c r="D139" s="67">
        <v>230000</v>
      </c>
      <c r="E139" s="83"/>
      <c r="F139" s="56">
        <f t="shared" si="2"/>
        <v>230000</v>
      </c>
      <c r="G139" s="22" t="s">
        <v>18</v>
      </c>
      <c r="H139" s="54" t="s">
        <v>25</v>
      </c>
      <c r="I139" s="54" t="s">
        <v>25</v>
      </c>
      <c r="J139" s="28" t="s">
        <v>27</v>
      </c>
      <c r="K139" s="22" t="s">
        <v>9620</v>
      </c>
      <c r="L139" s="22">
        <v>2018</v>
      </c>
      <c r="M139" s="22" t="s">
        <v>9619</v>
      </c>
      <c r="N139" s="23" t="s">
        <v>9769</v>
      </c>
    </row>
    <row r="140" spans="1:14" ht="56.25">
      <c r="A140" s="48" t="s">
        <v>9916</v>
      </c>
      <c r="B140" s="52" t="s">
        <v>9917</v>
      </c>
      <c r="C140" s="50" t="s">
        <v>9851</v>
      </c>
      <c r="D140" s="67">
        <v>100000</v>
      </c>
      <c r="E140" s="83"/>
      <c r="F140" s="56">
        <f t="shared" si="2"/>
        <v>100000</v>
      </c>
      <c r="G140" s="22" t="s">
        <v>18</v>
      </c>
      <c r="H140" s="54" t="s">
        <v>25</v>
      </c>
      <c r="I140" s="54" t="s">
        <v>25</v>
      </c>
      <c r="J140" s="28" t="s">
        <v>27</v>
      </c>
      <c r="K140" s="22" t="s">
        <v>9620</v>
      </c>
      <c r="L140" s="22">
        <v>2018</v>
      </c>
      <c r="M140" s="22" t="s">
        <v>9619</v>
      </c>
      <c r="N140" s="23" t="s">
        <v>9769</v>
      </c>
    </row>
    <row r="141" spans="1:14" ht="56.25">
      <c r="A141" s="48" t="s">
        <v>9918</v>
      </c>
      <c r="B141" s="52" t="s">
        <v>9919</v>
      </c>
      <c r="C141" s="50" t="s">
        <v>9885</v>
      </c>
      <c r="D141" s="67">
        <v>60000</v>
      </c>
      <c r="E141" s="67"/>
      <c r="F141" s="56">
        <f t="shared" si="2"/>
        <v>60000</v>
      </c>
      <c r="G141" s="22" t="s">
        <v>18</v>
      </c>
      <c r="H141" s="54" t="s">
        <v>25</v>
      </c>
      <c r="I141" s="54" t="s">
        <v>25</v>
      </c>
      <c r="J141" s="28" t="s">
        <v>27</v>
      </c>
      <c r="K141" s="22" t="s">
        <v>9620</v>
      </c>
      <c r="L141" s="22">
        <v>2018</v>
      </c>
      <c r="M141" s="22" t="s">
        <v>9619</v>
      </c>
      <c r="N141" s="23" t="s">
        <v>9769</v>
      </c>
    </row>
    <row r="142" spans="1:14" ht="37.5">
      <c r="A142" s="48" t="s">
        <v>9922</v>
      </c>
      <c r="B142" s="52" t="s">
        <v>9920</v>
      </c>
      <c r="C142" s="22" t="s">
        <v>9880</v>
      </c>
      <c r="D142" s="78">
        <v>1000000</v>
      </c>
      <c r="E142" s="78"/>
      <c r="F142" s="79">
        <f t="shared" si="2"/>
        <v>1000000</v>
      </c>
      <c r="G142" s="22" t="s">
        <v>11</v>
      </c>
      <c r="H142" s="54" t="s">
        <v>25</v>
      </c>
      <c r="I142" s="54" t="s">
        <v>25</v>
      </c>
      <c r="J142" s="28" t="s">
        <v>24</v>
      </c>
      <c r="K142" s="22" t="s">
        <v>9921</v>
      </c>
      <c r="L142" s="22">
        <v>2018</v>
      </c>
      <c r="M142" s="22" t="s">
        <v>9639</v>
      </c>
      <c r="N142" s="77" t="s">
        <v>9781</v>
      </c>
    </row>
    <row r="143" spans="1:14" ht="56.25">
      <c r="A143" s="48" t="s">
        <v>9924</v>
      </c>
      <c r="B143" s="89" t="s">
        <v>9955</v>
      </c>
      <c r="C143" s="50" t="s">
        <v>9929</v>
      </c>
      <c r="D143" s="67">
        <v>400000</v>
      </c>
      <c r="E143" s="67"/>
      <c r="F143" s="56">
        <f t="shared" si="2"/>
        <v>400000</v>
      </c>
      <c r="G143" s="22" t="s">
        <v>18</v>
      </c>
      <c r="H143" s="54" t="s">
        <v>25</v>
      </c>
      <c r="I143" s="54" t="s">
        <v>25</v>
      </c>
      <c r="J143" s="28" t="s">
        <v>24</v>
      </c>
      <c r="K143" s="22" t="s">
        <v>9947</v>
      </c>
      <c r="L143" s="22">
        <v>2018</v>
      </c>
      <c r="M143" s="22" t="s">
        <v>9946</v>
      </c>
      <c r="N143" s="90" t="s">
        <v>9779</v>
      </c>
    </row>
    <row r="144" spans="1:14" ht="56.25">
      <c r="A144" s="48" t="s">
        <v>9927</v>
      </c>
      <c r="B144" s="89" t="s">
        <v>9936</v>
      </c>
      <c r="C144" s="50" t="s">
        <v>9929</v>
      </c>
      <c r="D144" s="67">
        <v>100000</v>
      </c>
      <c r="E144" s="67"/>
      <c r="F144" s="56">
        <f t="shared" si="2"/>
        <v>100000</v>
      </c>
      <c r="G144" s="22" t="s">
        <v>18</v>
      </c>
      <c r="H144" s="54" t="s">
        <v>25</v>
      </c>
      <c r="I144" s="54" t="s">
        <v>25</v>
      </c>
      <c r="J144" s="28" t="s">
        <v>24</v>
      </c>
      <c r="K144" s="22" t="s">
        <v>9947</v>
      </c>
      <c r="L144" s="22">
        <v>2018</v>
      </c>
      <c r="M144" s="22" t="s">
        <v>9946</v>
      </c>
      <c r="N144" s="90" t="s">
        <v>9779</v>
      </c>
    </row>
    <row r="145" spans="1:14" ht="56.25">
      <c r="A145" s="48" t="s">
        <v>9931</v>
      </c>
      <c r="B145" s="89" t="s">
        <v>9932</v>
      </c>
      <c r="C145" s="50" t="s">
        <v>9933</v>
      </c>
      <c r="D145" s="67">
        <v>40000</v>
      </c>
      <c r="E145" s="67"/>
      <c r="F145" s="56">
        <f t="shared" si="2"/>
        <v>40000</v>
      </c>
      <c r="G145" s="22" t="s">
        <v>18</v>
      </c>
      <c r="H145" s="54" t="s">
        <v>25</v>
      </c>
      <c r="I145" s="54" t="s">
        <v>25</v>
      </c>
      <c r="J145" s="28" t="s">
        <v>27</v>
      </c>
      <c r="K145" s="22" t="s">
        <v>9934</v>
      </c>
      <c r="L145" s="22">
        <v>2018</v>
      </c>
      <c r="M145" s="22" t="s">
        <v>9619</v>
      </c>
      <c r="N145" s="26" t="s">
        <v>9771</v>
      </c>
    </row>
    <row r="146" spans="1:14" ht="56.25">
      <c r="A146" s="48" t="s">
        <v>9937</v>
      </c>
      <c r="B146" s="89" t="s">
        <v>9938</v>
      </c>
      <c r="C146" s="50" t="s">
        <v>9842</v>
      </c>
      <c r="D146" s="67">
        <v>40000</v>
      </c>
      <c r="E146" s="67"/>
      <c r="F146" s="56">
        <f t="shared" si="2"/>
        <v>40000</v>
      </c>
      <c r="G146" s="22" t="s">
        <v>18</v>
      </c>
      <c r="H146" s="54" t="s">
        <v>25</v>
      </c>
      <c r="I146" s="54" t="s">
        <v>25</v>
      </c>
      <c r="J146" s="28" t="s">
        <v>27</v>
      </c>
      <c r="K146" s="22" t="s">
        <v>9941</v>
      </c>
      <c r="L146" s="22">
        <v>2018</v>
      </c>
      <c r="M146" s="22" t="s">
        <v>9619</v>
      </c>
      <c r="N146" s="26" t="s">
        <v>9771</v>
      </c>
    </row>
    <row r="147" spans="1:14" ht="56.25">
      <c r="A147" s="48" t="s">
        <v>9939</v>
      </c>
      <c r="B147" s="89" t="s">
        <v>9940</v>
      </c>
      <c r="C147" s="50" t="s">
        <v>9842</v>
      </c>
      <c r="D147" s="67">
        <v>25000</v>
      </c>
      <c r="E147" s="67"/>
      <c r="F147" s="56">
        <f t="shared" si="2"/>
        <v>25000</v>
      </c>
      <c r="G147" s="22" t="s">
        <v>18</v>
      </c>
      <c r="H147" s="54" t="s">
        <v>25</v>
      </c>
      <c r="I147" s="54" t="s">
        <v>25</v>
      </c>
      <c r="J147" s="28" t="s">
        <v>27</v>
      </c>
      <c r="K147" s="22" t="s">
        <v>9941</v>
      </c>
      <c r="L147" s="22">
        <v>2018</v>
      </c>
      <c r="M147" s="22" t="s">
        <v>9619</v>
      </c>
      <c r="N147" s="26" t="s">
        <v>9771</v>
      </c>
    </row>
    <row r="148" spans="1:14" ht="56.25">
      <c r="A148" s="48" t="s">
        <v>9943</v>
      </c>
      <c r="B148" s="89" t="s">
        <v>9944</v>
      </c>
      <c r="C148" s="50" t="s">
        <v>9951</v>
      </c>
      <c r="D148" s="67">
        <v>30000</v>
      </c>
      <c r="E148" s="67"/>
      <c r="F148" s="56">
        <f t="shared" si="2"/>
        <v>30000</v>
      </c>
      <c r="G148" s="22" t="s">
        <v>18</v>
      </c>
      <c r="H148" s="54" t="s">
        <v>25</v>
      </c>
      <c r="I148" s="54" t="s">
        <v>25</v>
      </c>
      <c r="J148" s="28" t="s">
        <v>27</v>
      </c>
      <c r="K148" s="22" t="s">
        <v>9941</v>
      </c>
      <c r="L148" s="22">
        <v>2018</v>
      </c>
      <c r="M148" s="22" t="s">
        <v>9619</v>
      </c>
      <c r="N148" s="23" t="s">
        <v>9769</v>
      </c>
    </row>
    <row r="149" spans="1:14" ht="56.25">
      <c r="A149" s="48" t="s">
        <v>9945</v>
      </c>
      <c r="B149" s="89" t="s">
        <v>9948</v>
      </c>
      <c r="C149" s="50" t="s">
        <v>9952</v>
      </c>
      <c r="D149" s="67">
        <v>30000</v>
      </c>
      <c r="E149" s="67"/>
      <c r="F149" s="56">
        <f t="shared" si="2"/>
        <v>30000</v>
      </c>
      <c r="G149" s="22" t="s">
        <v>18</v>
      </c>
      <c r="H149" s="54" t="s">
        <v>25</v>
      </c>
      <c r="I149" s="54" t="s">
        <v>25</v>
      </c>
      <c r="J149" s="28" t="s">
        <v>27</v>
      </c>
      <c r="K149" s="22" t="s">
        <v>9941</v>
      </c>
      <c r="L149" s="22" t="s">
        <v>9719</v>
      </c>
      <c r="M149" s="22" t="s">
        <v>9619</v>
      </c>
      <c r="N149" s="26" t="s">
        <v>9771</v>
      </c>
    </row>
    <row r="150" spans="1:14" ht="56.25">
      <c r="A150" s="48" t="s">
        <v>9956</v>
      </c>
      <c r="B150" s="89" t="s">
        <v>9958</v>
      </c>
      <c r="C150" s="50" t="s">
        <v>9957</v>
      </c>
      <c r="D150" s="67">
        <v>70000</v>
      </c>
      <c r="E150" s="67"/>
      <c r="F150" s="56">
        <f t="shared" si="2"/>
        <v>70000</v>
      </c>
      <c r="G150" s="22" t="s">
        <v>18</v>
      </c>
      <c r="H150" s="54" t="s">
        <v>25</v>
      </c>
      <c r="I150" s="54" t="s">
        <v>25</v>
      </c>
      <c r="J150" s="28" t="s">
        <v>27</v>
      </c>
      <c r="K150" s="22" t="s">
        <v>9959</v>
      </c>
      <c r="L150" s="22" t="s">
        <v>9719</v>
      </c>
      <c r="M150" s="22" t="s">
        <v>9619</v>
      </c>
      <c r="N150" s="90" t="s">
        <v>9771</v>
      </c>
    </row>
    <row r="151" spans="1:14" ht="56.25">
      <c r="A151" s="81" t="s">
        <v>9962</v>
      </c>
      <c r="B151" s="80" t="s">
        <v>9963</v>
      </c>
      <c r="C151" s="85" t="s">
        <v>9810</v>
      </c>
      <c r="D151" s="83"/>
      <c r="E151" s="83">
        <v>50000</v>
      </c>
      <c r="F151" s="84">
        <f t="shared" si="2"/>
        <v>50000</v>
      </c>
      <c r="G151" s="85" t="s">
        <v>18</v>
      </c>
      <c r="H151" s="86" t="s">
        <v>25</v>
      </c>
      <c r="I151" s="86" t="s">
        <v>25</v>
      </c>
      <c r="J151" s="87" t="s">
        <v>27</v>
      </c>
      <c r="K151" s="85" t="s">
        <v>9941</v>
      </c>
      <c r="L151" s="85" t="s">
        <v>9719</v>
      </c>
      <c r="M151" s="85" t="s">
        <v>9619</v>
      </c>
      <c r="N151" s="88" t="s">
        <v>9771</v>
      </c>
    </row>
    <row r="152" spans="1:14" ht="18.75">
      <c r="A152" s="81"/>
      <c r="B152" s="80"/>
      <c r="C152" s="82"/>
      <c r="D152" s="83"/>
      <c r="E152" s="83"/>
      <c r="F152" s="84">
        <f t="shared" si="2"/>
        <v>0</v>
      </c>
      <c r="G152" s="85"/>
      <c r="H152" s="86"/>
      <c r="I152" s="86"/>
      <c r="J152" s="87"/>
      <c r="K152" s="85"/>
      <c r="L152" s="85"/>
      <c r="M152" s="85"/>
      <c r="N152" s="88"/>
    </row>
    <row r="153" spans="1:14" ht="18.75">
      <c r="A153" s="57"/>
      <c r="B153" s="57"/>
      <c r="C153" s="57"/>
      <c r="D153" s="73"/>
      <c r="E153" s="69"/>
      <c r="F153" s="56"/>
      <c r="G153" s="70"/>
      <c r="H153" s="70"/>
      <c r="I153" s="70"/>
      <c r="J153" s="57"/>
      <c r="K153" s="57"/>
      <c r="L153" s="70"/>
      <c r="M153" s="70"/>
      <c r="N153" s="71"/>
    </row>
    <row r="154" spans="1:14" ht="18.75">
      <c r="A154" s="57"/>
      <c r="B154" s="58" t="s">
        <v>9787</v>
      </c>
      <c r="C154" s="57"/>
      <c r="D154" s="93">
        <f>SUM(D8:D153)</f>
        <v>27445000</v>
      </c>
      <c r="E154" s="93">
        <f>SUM(E8:E153)</f>
        <v>50000</v>
      </c>
      <c r="F154" s="63">
        <f>SUM(F8:F153)</f>
        <v>27495000</v>
      </c>
      <c r="G154" s="59"/>
      <c r="H154" s="59"/>
      <c r="I154" s="59"/>
      <c r="J154" s="59"/>
      <c r="K154" s="59"/>
      <c r="L154" s="59"/>
      <c r="M154" s="59"/>
      <c r="N154" s="60"/>
    </row>
    <row r="155" spans="1:14" ht="18.75">
      <c r="A155" s="61"/>
      <c r="B155" s="61"/>
      <c r="C155" s="61"/>
      <c r="D155" s="74"/>
      <c r="E155" s="74"/>
      <c r="F155" s="16"/>
      <c r="G155" s="59"/>
      <c r="H155" s="59"/>
      <c r="I155" s="59"/>
      <c r="J155" s="59"/>
      <c r="K155" s="59"/>
      <c r="L155" s="59"/>
      <c r="M155" s="59"/>
      <c r="N155" s="60"/>
    </row>
    <row r="156" spans="1:14" ht="18.75">
      <c r="A156" s="57" t="s">
        <v>9773</v>
      </c>
      <c r="B156" s="57" t="s">
        <v>9774</v>
      </c>
      <c r="C156" s="57"/>
      <c r="D156" s="75"/>
      <c r="E156" s="75"/>
      <c r="F156" s="15">
        <f>SUMIF(N8:N153,"poslovanje",F8:F153)</f>
        <v>18031500</v>
      </c>
      <c r="G156" s="59"/>
      <c r="H156" s="59"/>
      <c r="I156" s="59"/>
      <c r="J156" s="59"/>
      <c r="K156" s="59"/>
      <c r="L156" s="59"/>
      <c r="M156" s="59"/>
      <c r="N156" s="60"/>
    </row>
    <row r="157" spans="1:14" ht="18.75">
      <c r="A157" s="57" t="s">
        <v>9775</v>
      </c>
      <c r="B157" s="57" t="s">
        <v>9776</v>
      </c>
      <c r="C157" s="57"/>
      <c r="D157" s="75"/>
      <c r="E157" s="75"/>
      <c r="F157" s="15">
        <f>SUMIF(N8:N153,"sredstva Fonda ZO",F8:F153)</f>
        <v>750000</v>
      </c>
      <c r="G157" s="59"/>
      <c r="H157" s="59"/>
      <c r="I157" s="59"/>
      <c r="J157" s="59"/>
      <c r="K157" s="59"/>
      <c r="L157" s="59"/>
      <c r="M157" s="59"/>
      <c r="N157" s="60"/>
    </row>
    <row r="158" spans="1:14" ht="18.75">
      <c r="A158" s="57" t="s">
        <v>9777</v>
      </c>
      <c r="B158" s="57" t="s">
        <v>9771</v>
      </c>
      <c r="C158" s="57"/>
      <c r="D158" s="75"/>
      <c r="E158" s="16"/>
      <c r="F158" s="15">
        <v>2513900</v>
      </c>
      <c r="G158" s="59"/>
      <c r="H158" s="59"/>
      <c r="I158" s="59"/>
      <c r="J158" s="59"/>
      <c r="K158" s="59"/>
      <c r="L158" s="59"/>
      <c r="M158" s="59"/>
      <c r="N158" s="60"/>
    </row>
    <row r="159" spans="1:14" ht="18.75">
      <c r="A159" s="57" t="s">
        <v>9778</v>
      </c>
      <c r="B159" s="57" t="s">
        <v>9779</v>
      </c>
      <c r="C159" s="57"/>
      <c r="D159" s="75"/>
      <c r="E159" s="75"/>
      <c r="F159" s="15">
        <f>SUMIF(N8:N153,"Amortizacija slijedećih godina",F8:F153)</f>
        <v>500000</v>
      </c>
      <c r="G159" s="59"/>
      <c r="H159" s="59"/>
      <c r="I159" s="59"/>
      <c r="J159" s="59"/>
      <c r="K159" s="59"/>
      <c r="L159" s="59"/>
      <c r="M159" s="59"/>
      <c r="N159" s="60"/>
    </row>
    <row r="160" spans="1:14" ht="18.75">
      <c r="A160" s="57" t="s">
        <v>9780</v>
      </c>
      <c r="B160" s="57" t="s">
        <v>9781</v>
      </c>
      <c r="C160" s="57"/>
      <c r="D160" s="75"/>
      <c r="E160" s="75"/>
      <c r="F160" s="15">
        <f>SUMIF(N8:N153,"Amortizacija + kredit",F8:F153)</f>
        <v>1000000</v>
      </c>
      <c r="G160" s="59"/>
      <c r="H160" s="59"/>
      <c r="I160" s="59"/>
      <c r="J160" s="59"/>
      <c r="K160" s="59"/>
      <c r="L160" s="59"/>
      <c r="M160" s="59"/>
      <c r="N160" s="60"/>
    </row>
    <row r="161" spans="1:14" ht="18.75">
      <c r="A161" s="57" t="s">
        <v>9782</v>
      </c>
      <c r="B161" s="57" t="s">
        <v>9783</v>
      </c>
      <c r="C161" s="57"/>
      <c r="D161" s="75"/>
      <c r="E161" s="75"/>
      <c r="F161" s="15">
        <f>SUMIF(N8:N153,"Kredit",F8:F153)</f>
        <v>4200000</v>
      </c>
      <c r="G161" s="59"/>
      <c r="H161" s="59"/>
      <c r="I161" s="59"/>
      <c r="J161" s="59"/>
      <c r="K161" s="59"/>
      <c r="L161" s="59"/>
      <c r="M161" s="59"/>
      <c r="N161" s="60"/>
    </row>
    <row r="162" spans="1:14" ht="37.5">
      <c r="A162" s="57" t="s">
        <v>9784</v>
      </c>
      <c r="B162" s="57" t="s">
        <v>9785</v>
      </c>
      <c r="C162" s="57"/>
      <c r="D162" s="75"/>
      <c r="E162" s="75"/>
      <c r="F162" s="15">
        <f>SUMIF(N8:N153,"Sufinanciranje",F8:F153)*0.4</f>
        <v>499600</v>
      </c>
      <c r="G162" s="59"/>
      <c r="H162" s="59"/>
      <c r="I162" s="59"/>
      <c r="J162" s="59"/>
      <c r="K162" s="59"/>
      <c r="L162" s="59"/>
      <c r="M162" s="59"/>
      <c r="N162" s="60"/>
    </row>
    <row r="163" spans="1:14" ht="18.75">
      <c r="A163" s="57"/>
      <c r="B163" s="58" t="s">
        <v>9786</v>
      </c>
      <c r="C163" s="57"/>
      <c r="D163" s="75"/>
      <c r="E163" s="75"/>
      <c r="F163" s="64">
        <f>SUM(F156:F162)</f>
        <v>27495000</v>
      </c>
      <c r="G163" s="59"/>
      <c r="H163" s="59"/>
      <c r="I163" s="59"/>
      <c r="J163" s="59"/>
      <c r="K163" s="59"/>
      <c r="L163" s="59"/>
      <c r="M163" s="59"/>
      <c r="N163" s="60"/>
    </row>
    <row r="164" spans="1:14" ht="18.75">
      <c r="A164" s="59"/>
      <c r="B164" s="59"/>
      <c r="C164" s="59"/>
      <c r="D164" s="62"/>
      <c r="E164" s="62"/>
      <c r="F164" s="62"/>
      <c r="G164" s="59"/>
      <c r="H164" s="59"/>
      <c r="I164" s="59"/>
      <c r="J164" s="59"/>
      <c r="K164" s="59"/>
      <c r="L164" s="59"/>
      <c r="M164" s="59"/>
      <c r="N164" s="60"/>
    </row>
    <row r="165" spans="1:14" ht="18.75">
      <c r="A165" s="59"/>
      <c r="B165" s="59"/>
      <c r="C165" s="59"/>
      <c r="D165" s="62"/>
      <c r="E165" s="62"/>
      <c r="F165" s="62"/>
      <c r="G165" s="59"/>
      <c r="H165" s="59"/>
      <c r="I165" s="59"/>
      <c r="J165" s="59"/>
      <c r="K165" s="59"/>
      <c r="L165" s="59"/>
      <c r="M165" s="59"/>
      <c r="N165" s="60"/>
    </row>
    <row r="166" spans="1:14" ht="18.75">
      <c r="A166" s="59"/>
      <c r="B166" s="59" t="s">
        <v>9903</v>
      </c>
      <c r="C166" s="59"/>
      <c r="D166" s="62"/>
      <c r="E166" s="62"/>
      <c r="F166" s="62"/>
      <c r="G166" s="59"/>
      <c r="H166" s="59"/>
      <c r="I166" s="59"/>
      <c r="J166" s="59"/>
      <c r="K166" s="59" t="s">
        <v>9791</v>
      </c>
      <c r="L166" s="59"/>
      <c r="M166" s="59"/>
      <c r="N166" s="60"/>
    </row>
    <row r="167" spans="1:14" ht="18.75">
      <c r="A167" s="59"/>
      <c r="B167" s="59" t="s">
        <v>9790</v>
      </c>
      <c r="C167" s="59"/>
      <c r="D167" s="62"/>
      <c r="E167" s="62"/>
      <c r="F167" s="62"/>
      <c r="G167" s="59"/>
      <c r="H167" s="59"/>
      <c r="I167" s="59"/>
      <c r="J167" s="59"/>
      <c r="K167" s="99" t="s">
        <v>9792</v>
      </c>
      <c r="L167" s="100"/>
      <c r="M167" s="101"/>
      <c r="N167" s="60"/>
    </row>
    <row r="168" spans="1:14" ht="15">
      <c r="A168" s="7"/>
      <c r="B168" s="7"/>
      <c r="C168" s="7"/>
      <c r="D168" s="6"/>
      <c r="E168" s="6"/>
      <c r="F168" s="6"/>
      <c r="G168" s="7"/>
      <c r="H168" s="7"/>
      <c r="I168" s="7"/>
      <c r="J168" s="7"/>
      <c r="K168" s="7"/>
      <c r="L168" s="7"/>
      <c r="M168" s="7"/>
      <c r="N168" s="14"/>
    </row>
    <row r="169" spans="1:14" ht="15">
      <c r="A169" s="7"/>
      <c r="B169" s="7"/>
      <c r="C169" s="7"/>
      <c r="D169" s="6"/>
      <c r="E169" s="6"/>
      <c r="F169" s="6"/>
      <c r="G169" s="7"/>
      <c r="H169" s="7"/>
      <c r="I169" s="7"/>
      <c r="J169" s="7"/>
      <c r="K169" s="7"/>
      <c r="L169" s="7"/>
      <c r="M169" s="7"/>
      <c r="N169" s="14"/>
    </row>
    <row r="170" spans="1:14" ht="15">
      <c r="A170" s="7"/>
      <c r="B170" s="7"/>
      <c r="C170" s="7"/>
      <c r="D170" s="6"/>
      <c r="E170" s="6"/>
      <c r="F170" s="6"/>
      <c r="G170" s="7"/>
      <c r="H170" s="7"/>
      <c r="I170" s="7"/>
      <c r="J170" s="7"/>
      <c r="K170" s="7"/>
      <c r="L170" s="7"/>
      <c r="M170" s="7"/>
      <c r="N170" s="14"/>
    </row>
    <row r="171" spans="1:14" ht="15">
      <c r="A171" s="7"/>
      <c r="B171" s="7"/>
      <c r="C171" s="7"/>
      <c r="D171" s="6"/>
      <c r="E171" s="6"/>
      <c r="F171" s="6"/>
      <c r="G171" s="7"/>
      <c r="H171" s="7"/>
      <c r="I171" s="7"/>
      <c r="J171" s="7"/>
      <c r="K171" s="7"/>
      <c r="L171" s="7"/>
      <c r="M171" s="7"/>
      <c r="N171" s="14"/>
    </row>
    <row r="172" spans="1:14" ht="15">
      <c r="A172" s="7"/>
      <c r="B172" s="7"/>
      <c r="C172" s="7"/>
      <c r="D172" s="6"/>
      <c r="E172" s="6"/>
      <c r="F172" s="6"/>
      <c r="G172" s="7"/>
      <c r="H172" s="7"/>
      <c r="I172" s="7"/>
      <c r="J172" s="7"/>
      <c r="K172" s="7"/>
      <c r="L172" s="7"/>
      <c r="M172" s="7"/>
      <c r="N172" s="14"/>
    </row>
    <row r="173" spans="1:14" ht="15">
      <c r="A173" s="7"/>
      <c r="B173" s="7"/>
      <c r="C173" s="7"/>
      <c r="D173" s="6"/>
      <c r="E173" s="6"/>
      <c r="F173" s="6"/>
      <c r="G173" s="7"/>
      <c r="H173" s="7"/>
      <c r="I173" s="7"/>
      <c r="J173" s="7"/>
      <c r="K173" s="7"/>
      <c r="L173" s="7"/>
      <c r="M173" s="7"/>
      <c r="N173" s="14"/>
    </row>
    <row r="174" spans="1:14" ht="15">
      <c r="A174" s="7"/>
      <c r="B174" s="7"/>
      <c r="C174" s="7"/>
      <c r="D174" s="6"/>
      <c r="E174" s="6"/>
      <c r="F174" s="6"/>
      <c r="G174" s="7"/>
      <c r="H174" s="7"/>
      <c r="I174" s="7"/>
      <c r="J174" s="7"/>
      <c r="K174" s="7"/>
      <c r="L174" s="7"/>
      <c r="M174" s="7"/>
      <c r="N174" s="14"/>
    </row>
    <row r="175" spans="1:14" ht="15">
      <c r="A175" s="7"/>
      <c r="B175" s="7"/>
      <c r="C175" s="7"/>
      <c r="D175" s="6"/>
      <c r="E175" s="6"/>
      <c r="F175" s="6"/>
      <c r="G175" s="7"/>
      <c r="H175" s="7"/>
      <c r="I175" s="7"/>
      <c r="J175" s="7"/>
      <c r="K175" s="7"/>
      <c r="L175" s="7"/>
      <c r="M175" s="7"/>
      <c r="N175" s="14"/>
    </row>
    <row r="176" spans="1:14" ht="15">
      <c r="A176" s="7"/>
      <c r="B176" s="7"/>
      <c r="C176" s="7"/>
      <c r="D176" s="6"/>
      <c r="E176" s="6"/>
      <c r="F176" s="6"/>
      <c r="G176" s="7"/>
      <c r="H176" s="7"/>
      <c r="I176" s="7"/>
      <c r="J176" s="7"/>
      <c r="K176" s="7"/>
      <c r="L176" s="7"/>
      <c r="M176" s="7"/>
      <c r="N176" s="14"/>
    </row>
    <row r="177" spans="1:14" ht="15">
      <c r="A177" s="7"/>
      <c r="B177" s="7"/>
      <c r="C177" s="7"/>
      <c r="D177" s="6"/>
      <c r="E177" s="6"/>
      <c r="F177" s="6"/>
      <c r="G177" s="7"/>
      <c r="H177" s="7"/>
      <c r="I177" s="7"/>
      <c r="J177" s="7"/>
      <c r="K177" s="7"/>
      <c r="L177" s="7"/>
      <c r="M177" s="7"/>
      <c r="N177" s="14"/>
    </row>
    <row r="178" spans="1:15" ht="15">
      <c r="A178" s="7"/>
      <c r="B178" s="7"/>
      <c r="C178" s="7"/>
      <c r="D178" s="6"/>
      <c r="E178" s="6"/>
      <c r="F178" s="6"/>
      <c r="G178" s="7"/>
      <c r="H178" s="7"/>
      <c r="I178" s="7"/>
      <c r="J178" s="7"/>
      <c r="K178" s="7"/>
      <c r="L178" s="7"/>
      <c r="M178" s="7"/>
      <c r="N178" s="14"/>
      <c r="O178" s="14"/>
    </row>
    <row r="179" spans="1:15" ht="15">
      <c r="A179" s="7"/>
      <c r="B179" s="7"/>
      <c r="C179" s="7"/>
      <c r="D179" s="6"/>
      <c r="E179" s="6"/>
      <c r="F179" s="6"/>
      <c r="G179" s="7"/>
      <c r="H179" s="7"/>
      <c r="I179" s="7"/>
      <c r="J179" s="7"/>
      <c r="K179" s="7"/>
      <c r="L179" s="7"/>
      <c r="M179" s="7"/>
      <c r="N179" s="14"/>
      <c r="O179" s="14"/>
    </row>
    <row r="180" spans="1:15" ht="15">
      <c r="A180" s="7"/>
      <c r="B180" s="7"/>
      <c r="C180" s="7"/>
      <c r="D180" s="6"/>
      <c r="E180" s="6"/>
      <c r="F180" s="6"/>
      <c r="G180" s="7"/>
      <c r="H180" s="7"/>
      <c r="I180" s="7"/>
      <c r="J180" s="7"/>
      <c r="K180" s="7"/>
      <c r="L180" s="7"/>
      <c r="M180" s="7"/>
      <c r="N180" s="14"/>
      <c r="O180" s="14"/>
    </row>
    <row r="181" spans="1:15" ht="15">
      <c r="A181" s="7"/>
      <c r="B181" s="7"/>
      <c r="C181" s="7"/>
      <c r="D181" s="6"/>
      <c r="E181" s="6"/>
      <c r="F181" s="6"/>
      <c r="G181" s="7"/>
      <c r="H181" s="7"/>
      <c r="I181" s="7"/>
      <c r="J181" s="7"/>
      <c r="K181" s="7"/>
      <c r="L181" s="7"/>
      <c r="M181" s="7"/>
      <c r="N181" s="14"/>
      <c r="O181" s="14"/>
    </row>
    <row r="182" spans="1:15" ht="15">
      <c r="A182" s="7"/>
      <c r="B182" s="7"/>
      <c r="C182" s="7"/>
      <c r="D182" s="6"/>
      <c r="E182" s="6"/>
      <c r="F182" s="6"/>
      <c r="G182" s="7"/>
      <c r="H182" s="7"/>
      <c r="I182" s="7"/>
      <c r="J182" s="7"/>
      <c r="K182" s="7"/>
      <c r="L182" s="7"/>
      <c r="M182" s="7"/>
      <c r="N182" s="14"/>
      <c r="O182" s="14"/>
    </row>
    <row r="183" spans="1:15" ht="15">
      <c r="A183" s="7"/>
      <c r="B183" s="7"/>
      <c r="C183" s="7"/>
      <c r="D183" s="6"/>
      <c r="E183" s="6"/>
      <c r="F183" s="6"/>
      <c r="G183" s="7"/>
      <c r="H183" s="7"/>
      <c r="I183" s="7"/>
      <c r="J183" s="7"/>
      <c r="K183" s="7"/>
      <c r="L183" s="7"/>
      <c r="M183" s="7"/>
      <c r="N183" s="14"/>
      <c r="O183" s="14"/>
    </row>
    <row r="184" spans="1:13" ht="15">
      <c r="A184" s="7"/>
      <c r="B184" s="7"/>
      <c r="C184" s="7"/>
      <c r="D184" s="6"/>
      <c r="E184" s="6"/>
      <c r="F184" s="6"/>
      <c r="G184" s="7"/>
      <c r="H184" s="7"/>
      <c r="I184" s="7"/>
      <c r="J184" s="7"/>
      <c r="K184" s="7"/>
      <c r="L184" s="7"/>
      <c r="M184" s="7"/>
    </row>
    <row r="185" spans="1:13" ht="15">
      <c r="A185" s="7"/>
      <c r="B185" s="7"/>
      <c r="C185" s="7"/>
      <c r="D185" s="6"/>
      <c r="E185" s="6"/>
      <c r="F185" s="6"/>
      <c r="G185" s="7"/>
      <c r="H185" s="7"/>
      <c r="I185" s="7"/>
      <c r="J185" s="7"/>
      <c r="K185" s="7"/>
      <c r="L185" s="7"/>
      <c r="M185" s="7"/>
    </row>
    <row r="186" spans="1:13" ht="15">
      <c r="A186" s="7"/>
      <c r="B186" s="7"/>
      <c r="C186" s="7"/>
      <c r="D186" s="6"/>
      <c r="E186" s="6"/>
      <c r="F186" s="6"/>
      <c r="G186" s="7"/>
      <c r="H186" s="7"/>
      <c r="I186" s="7"/>
      <c r="J186" s="7"/>
      <c r="K186" s="7"/>
      <c r="L186" s="7"/>
      <c r="M186" s="7"/>
    </row>
    <row r="187" spans="1:13" ht="15">
      <c r="A187" s="7"/>
      <c r="B187" s="7"/>
      <c r="C187" s="7"/>
      <c r="D187" s="6"/>
      <c r="E187" s="6"/>
      <c r="F187" s="6"/>
      <c r="G187" s="7"/>
      <c r="H187" s="7"/>
      <c r="I187" s="7"/>
      <c r="J187" s="7"/>
      <c r="K187" s="7"/>
      <c r="L187" s="7"/>
      <c r="M187" s="7"/>
    </row>
    <row r="188" spans="1:13" ht="15">
      <c r="A188" s="7"/>
      <c r="B188" s="7"/>
      <c r="C188" s="7"/>
      <c r="D188" s="6"/>
      <c r="E188" s="6"/>
      <c r="F188" s="6"/>
      <c r="G188" s="7"/>
      <c r="H188" s="7"/>
      <c r="I188" s="7"/>
      <c r="J188" s="7"/>
      <c r="K188" s="7"/>
      <c r="L188" s="7"/>
      <c r="M188" s="7"/>
    </row>
    <row r="189" spans="1:13" ht="15">
      <c r="A189" s="7"/>
      <c r="B189" s="7"/>
      <c r="C189" s="7"/>
      <c r="D189" s="6"/>
      <c r="E189" s="6"/>
      <c r="F189" s="6"/>
      <c r="G189" s="7"/>
      <c r="H189" s="7"/>
      <c r="I189" s="7"/>
      <c r="J189" s="7"/>
      <c r="K189" s="7"/>
      <c r="L189" s="7"/>
      <c r="M189" s="7"/>
    </row>
    <row r="190" spans="1:13" ht="15">
      <c r="A190" s="7"/>
      <c r="B190" s="7"/>
      <c r="C190" s="7"/>
      <c r="D190" s="6"/>
      <c r="E190" s="6"/>
      <c r="F190" s="6"/>
      <c r="G190" s="7"/>
      <c r="H190" s="7"/>
      <c r="I190" s="7"/>
      <c r="J190" s="7"/>
      <c r="K190" s="7"/>
      <c r="L190" s="7"/>
      <c r="M190" s="7"/>
    </row>
    <row r="191" spans="1:13" ht="15">
      <c r="A191" s="7"/>
      <c r="B191" s="7"/>
      <c r="C191" s="7"/>
      <c r="D191" s="6"/>
      <c r="E191" s="6"/>
      <c r="F191" s="6"/>
      <c r="G191" s="7"/>
      <c r="H191" s="7"/>
      <c r="I191" s="7"/>
      <c r="J191" s="7"/>
      <c r="K191" s="7"/>
      <c r="L191" s="7"/>
      <c r="M191" s="7"/>
    </row>
    <row r="192" spans="1:13" ht="15">
      <c r="A192" s="7"/>
      <c r="B192" s="7"/>
      <c r="C192" s="7"/>
      <c r="D192" s="6"/>
      <c r="E192" s="6"/>
      <c r="F192" s="6"/>
      <c r="G192" s="7"/>
      <c r="H192" s="7"/>
      <c r="I192" s="7"/>
      <c r="J192" s="7"/>
      <c r="K192" s="7"/>
      <c r="L192" s="7"/>
      <c r="M192" s="7"/>
    </row>
    <row r="193" spans="1:13" ht="15">
      <c r="A193" s="7"/>
      <c r="B193" s="7"/>
      <c r="C193" s="7"/>
      <c r="D193" s="6"/>
      <c r="E193" s="6"/>
      <c r="F193" s="6"/>
      <c r="G193" s="7"/>
      <c r="H193" s="7"/>
      <c r="I193" s="7"/>
      <c r="J193" s="7"/>
      <c r="K193" s="7"/>
      <c r="L193" s="7"/>
      <c r="M193" s="7"/>
    </row>
    <row r="194" spans="1:13" ht="15">
      <c r="A194" s="7"/>
      <c r="B194" s="7"/>
      <c r="C194" s="7"/>
      <c r="D194" s="6"/>
      <c r="E194" s="6"/>
      <c r="F194" s="6"/>
      <c r="G194" s="7"/>
      <c r="H194" s="7"/>
      <c r="I194" s="7"/>
      <c r="J194" s="7"/>
      <c r="K194" s="7"/>
      <c r="L194" s="7"/>
      <c r="M194" s="7"/>
    </row>
    <row r="195" spans="1:13" ht="15">
      <c r="A195" s="7"/>
      <c r="B195" s="7"/>
      <c r="C195" s="7"/>
      <c r="D195" s="6"/>
      <c r="E195" s="6"/>
      <c r="F195" s="6"/>
      <c r="G195" s="7"/>
      <c r="H195" s="7"/>
      <c r="I195" s="7"/>
      <c r="J195" s="7"/>
      <c r="K195" s="7"/>
      <c r="L195" s="7"/>
      <c r="M195" s="7"/>
    </row>
    <row r="196" spans="1:13" ht="15">
      <c r="A196" s="7"/>
      <c r="B196" s="7"/>
      <c r="C196" s="7"/>
      <c r="D196" s="6"/>
      <c r="E196" s="6"/>
      <c r="F196" s="6"/>
      <c r="G196" s="7"/>
      <c r="H196" s="7"/>
      <c r="I196" s="7"/>
      <c r="J196" s="7"/>
      <c r="K196" s="7"/>
      <c r="L196" s="7"/>
      <c r="M196" s="7"/>
    </row>
    <row r="197" spans="1:13" ht="15">
      <c r="A197" s="7"/>
      <c r="B197" s="7"/>
      <c r="C197" s="7"/>
      <c r="D197" s="6"/>
      <c r="E197" s="6"/>
      <c r="F197" s="6"/>
      <c r="G197" s="7"/>
      <c r="H197" s="7"/>
      <c r="I197" s="7"/>
      <c r="J197" s="7"/>
      <c r="K197" s="7"/>
      <c r="L197" s="7"/>
      <c r="M197" s="7"/>
    </row>
    <row r="198" spans="1:13" ht="15">
      <c r="A198" s="7"/>
      <c r="B198" s="7"/>
      <c r="C198" s="7"/>
      <c r="D198" s="6"/>
      <c r="E198" s="6"/>
      <c r="F198" s="6"/>
      <c r="G198" s="7"/>
      <c r="H198" s="7"/>
      <c r="I198" s="7"/>
      <c r="J198" s="7"/>
      <c r="K198" s="7"/>
      <c r="L198" s="7"/>
      <c r="M198" s="7"/>
    </row>
    <row r="199" spans="1:13" ht="15">
      <c r="A199" s="7"/>
      <c r="B199" s="7"/>
      <c r="C199" s="7"/>
      <c r="D199" s="6"/>
      <c r="E199" s="6"/>
      <c r="F199" s="6"/>
      <c r="G199" s="7"/>
      <c r="H199" s="7"/>
      <c r="I199" s="7"/>
      <c r="J199" s="7"/>
      <c r="K199" s="7"/>
      <c r="L199" s="7"/>
      <c r="M199" s="7"/>
    </row>
    <row r="200" spans="1:13" ht="15">
      <c r="A200" s="7"/>
      <c r="B200" s="7"/>
      <c r="C200" s="7"/>
      <c r="D200" s="6"/>
      <c r="E200" s="6"/>
      <c r="F200" s="6"/>
      <c r="G200" s="7"/>
      <c r="H200" s="7"/>
      <c r="I200" s="7"/>
      <c r="J200" s="7"/>
      <c r="K200" s="7"/>
      <c r="L200" s="7"/>
      <c r="M200" s="7"/>
    </row>
    <row r="201" spans="1:13" ht="15">
      <c r="A201" s="7"/>
      <c r="B201" s="7"/>
      <c r="C201" s="7"/>
      <c r="D201" s="6"/>
      <c r="E201" s="6"/>
      <c r="F201" s="6"/>
      <c r="G201" s="7"/>
      <c r="H201" s="7"/>
      <c r="I201" s="7"/>
      <c r="J201" s="7"/>
      <c r="K201" s="7"/>
      <c r="L201" s="7"/>
      <c r="M201" s="7"/>
    </row>
    <row r="202" spans="1:13" ht="15">
      <c r="A202" s="7"/>
      <c r="B202" s="7"/>
      <c r="C202" s="7"/>
      <c r="D202" s="6"/>
      <c r="E202" s="6"/>
      <c r="F202" s="6"/>
      <c r="G202" s="7"/>
      <c r="H202" s="7"/>
      <c r="I202" s="7"/>
      <c r="J202" s="7"/>
      <c r="K202" s="7"/>
      <c r="L202" s="7"/>
      <c r="M202" s="7"/>
    </row>
    <row r="203" spans="1:13" ht="15">
      <c r="A203" s="7"/>
      <c r="B203" s="7"/>
      <c r="C203" s="7"/>
      <c r="D203" s="6"/>
      <c r="E203" s="6"/>
      <c r="F203" s="6"/>
      <c r="G203" s="7"/>
      <c r="H203" s="7"/>
      <c r="I203" s="7"/>
      <c r="J203" s="7"/>
      <c r="K203" s="7"/>
      <c r="L203" s="7"/>
      <c r="M203" s="7"/>
    </row>
    <row r="204" spans="1:13" ht="15">
      <c r="A204" s="7"/>
      <c r="B204" s="7"/>
      <c r="C204" s="7"/>
      <c r="D204" s="6"/>
      <c r="E204" s="6"/>
      <c r="F204" s="6"/>
      <c r="G204" s="7"/>
      <c r="H204" s="7"/>
      <c r="I204" s="7"/>
      <c r="J204" s="7"/>
      <c r="K204" s="7"/>
      <c r="L204" s="7"/>
      <c r="M204" s="7"/>
    </row>
    <row r="205" spans="1:13" ht="15">
      <c r="A205" s="7"/>
      <c r="B205" s="7"/>
      <c r="C205" s="7"/>
      <c r="D205" s="6"/>
      <c r="E205" s="6"/>
      <c r="F205" s="6"/>
      <c r="G205" s="7"/>
      <c r="H205" s="7"/>
      <c r="I205" s="7"/>
      <c r="J205" s="7"/>
      <c r="K205" s="7"/>
      <c r="L205" s="7"/>
      <c r="M205" s="7"/>
    </row>
    <row r="206" spans="1:13" ht="15">
      <c r="A206" s="7"/>
      <c r="B206" s="7"/>
      <c r="C206" s="7"/>
      <c r="D206" s="6"/>
      <c r="E206" s="6"/>
      <c r="F206" s="6"/>
      <c r="G206" s="7"/>
      <c r="H206" s="7"/>
      <c r="I206" s="7"/>
      <c r="J206" s="7"/>
      <c r="K206" s="7"/>
      <c r="L206" s="7"/>
      <c r="M206" s="7"/>
    </row>
    <row r="207" spans="1:13" ht="15">
      <c r="A207" s="7"/>
      <c r="B207" s="7"/>
      <c r="C207" s="7"/>
      <c r="D207" s="6"/>
      <c r="E207" s="6"/>
      <c r="F207" s="6"/>
      <c r="G207" s="7"/>
      <c r="H207" s="7"/>
      <c r="I207" s="7"/>
      <c r="J207" s="7"/>
      <c r="K207" s="7"/>
      <c r="L207" s="7"/>
      <c r="M207" s="7"/>
    </row>
    <row r="208" spans="1:13" ht="15">
      <c r="A208" s="7"/>
      <c r="B208" s="7"/>
      <c r="C208" s="7"/>
      <c r="D208" s="6"/>
      <c r="E208" s="6"/>
      <c r="F208" s="6"/>
      <c r="G208" s="7"/>
      <c r="H208" s="7"/>
      <c r="I208" s="7"/>
      <c r="J208" s="7"/>
      <c r="K208" s="7"/>
      <c r="L208" s="7"/>
      <c r="M208" s="7"/>
    </row>
    <row r="209" spans="1:13" ht="15">
      <c r="A209" s="7"/>
      <c r="B209" s="7"/>
      <c r="C209" s="7"/>
      <c r="D209" s="6"/>
      <c r="E209" s="6"/>
      <c r="F209" s="6"/>
      <c r="G209" s="7"/>
      <c r="H209" s="7"/>
      <c r="I209" s="7"/>
      <c r="J209" s="7"/>
      <c r="K209" s="7"/>
      <c r="L209" s="7"/>
      <c r="M209" s="7"/>
    </row>
    <row r="210" spans="1:13" ht="15">
      <c r="A210" s="7"/>
      <c r="B210" s="7"/>
      <c r="C210" s="7"/>
      <c r="D210" s="6"/>
      <c r="E210" s="6"/>
      <c r="F210" s="6"/>
      <c r="G210" s="7"/>
      <c r="H210" s="7"/>
      <c r="I210" s="7"/>
      <c r="J210" s="7"/>
      <c r="K210" s="7"/>
      <c r="L210" s="7"/>
      <c r="M210" s="7"/>
    </row>
    <row r="211" spans="1:13" ht="15">
      <c r="A211" s="7"/>
      <c r="B211" s="7"/>
      <c r="C211" s="7"/>
      <c r="D211" s="6"/>
      <c r="E211" s="6"/>
      <c r="F211" s="6"/>
      <c r="G211" s="7"/>
      <c r="H211" s="7"/>
      <c r="I211" s="7"/>
      <c r="J211" s="7"/>
      <c r="K211" s="7"/>
      <c r="L211" s="7"/>
      <c r="M211" s="7"/>
    </row>
    <row r="212" spans="1:13" ht="15">
      <c r="A212" s="7"/>
      <c r="B212" s="7"/>
      <c r="C212" s="7"/>
      <c r="D212" s="6"/>
      <c r="E212" s="6"/>
      <c r="F212" s="6"/>
      <c r="G212" s="7"/>
      <c r="H212" s="7"/>
      <c r="I212" s="7"/>
      <c r="J212" s="7"/>
      <c r="K212" s="7"/>
      <c r="L212" s="7"/>
      <c r="M212" s="7"/>
    </row>
    <row r="213" spans="1:13" ht="15">
      <c r="A213" s="7"/>
      <c r="B213" s="7"/>
      <c r="C213" s="7"/>
      <c r="D213" s="6"/>
      <c r="E213" s="6"/>
      <c r="F213" s="6"/>
      <c r="G213" s="7"/>
      <c r="H213" s="7"/>
      <c r="I213" s="7"/>
      <c r="J213" s="7"/>
      <c r="K213" s="7"/>
      <c r="L213" s="7"/>
      <c r="M213" s="7"/>
    </row>
    <row r="214" spans="1:13" ht="15">
      <c r="A214" s="7"/>
      <c r="B214" s="7"/>
      <c r="C214" s="7"/>
      <c r="D214" s="6"/>
      <c r="E214" s="6"/>
      <c r="F214" s="6"/>
      <c r="G214" s="7"/>
      <c r="H214" s="7"/>
      <c r="I214" s="7"/>
      <c r="J214" s="7"/>
      <c r="K214" s="7"/>
      <c r="L214" s="7"/>
      <c r="M214" s="7"/>
    </row>
    <row r="215" spans="1:13" ht="15">
      <c r="A215" s="7"/>
      <c r="B215" s="7"/>
      <c r="C215" s="7"/>
      <c r="D215" s="6"/>
      <c r="E215" s="6"/>
      <c r="F215" s="6"/>
      <c r="G215" s="7"/>
      <c r="H215" s="7"/>
      <c r="I215" s="7"/>
      <c r="J215" s="7"/>
      <c r="K215" s="7"/>
      <c r="L215" s="7"/>
      <c r="M215" s="7"/>
    </row>
    <row r="216" spans="1:13" ht="15">
      <c r="A216" s="7"/>
      <c r="B216" s="7"/>
      <c r="C216" s="7"/>
      <c r="D216" s="6"/>
      <c r="E216" s="6"/>
      <c r="F216" s="6"/>
      <c r="G216" s="7"/>
      <c r="H216" s="7"/>
      <c r="I216" s="7"/>
      <c r="J216" s="7"/>
      <c r="K216" s="7"/>
      <c r="L216" s="7"/>
      <c r="M216" s="7"/>
    </row>
    <row r="217" spans="1:13" ht="15">
      <c r="A217" s="7"/>
      <c r="B217" s="7"/>
      <c r="C217" s="7"/>
      <c r="D217" s="6"/>
      <c r="E217" s="6"/>
      <c r="F217" s="6"/>
      <c r="G217" s="7"/>
      <c r="H217" s="7"/>
      <c r="I217" s="7"/>
      <c r="J217" s="7"/>
      <c r="K217" s="7"/>
      <c r="L217" s="7"/>
      <c r="M217" s="7"/>
    </row>
    <row r="218" spans="1:13" ht="15">
      <c r="A218" s="7"/>
      <c r="B218" s="7"/>
      <c r="C218" s="7"/>
      <c r="D218" s="6"/>
      <c r="E218" s="6"/>
      <c r="F218" s="6"/>
      <c r="G218" s="7"/>
      <c r="H218" s="7"/>
      <c r="I218" s="7"/>
      <c r="J218" s="7"/>
      <c r="K218" s="7"/>
      <c r="L218" s="7"/>
      <c r="M218" s="7"/>
    </row>
    <row r="219" spans="1:13" ht="15">
      <c r="A219" s="7"/>
      <c r="B219" s="7"/>
      <c r="C219" s="7"/>
      <c r="D219" s="6"/>
      <c r="E219" s="6"/>
      <c r="F219" s="6"/>
      <c r="G219" s="7"/>
      <c r="H219" s="7"/>
      <c r="I219" s="7"/>
      <c r="J219" s="7"/>
      <c r="K219" s="7"/>
      <c r="L219" s="7"/>
      <c r="M219" s="7"/>
    </row>
    <row r="220" spans="1:13" ht="15">
      <c r="A220" s="7"/>
      <c r="B220" s="7"/>
      <c r="C220" s="7"/>
      <c r="D220" s="6"/>
      <c r="E220" s="6"/>
      <c r="F220" s="6"/>
      <c r="G220" s="7"/>
      <c r="H220" s="7"/>
      <c r="I220" s="7"/>
      <c r="J220" s="7"/>
      <c r="K220" s="7"/>
      <c r="L220" s="7"/>
      <c r="M220" s="7"/>
    </row>
    <row r="221" spans="1:13" ht="15">
      <c r="A221" s="7"/>
      <c r="B221" s="7"/>
      <c r="C221" s="7"/>
      <c r="D221" s="6"/>
      <c r="E221" s="6"/>
      <c r="F221" s="6"/>
      <c r="G221" s="7"/>
      <c r="H221" s="7"/>
      <c r="I221" s="7"/>
      <c r="J221" s="7"/>
      <c r="K221" s="7"/>
      <c r="L221" s="7"/>
      <c r="M221" s="7"/>
    </row>
    <row r="222" spans="1:13" ht="15">
      <c r="A222" s="7"/>
      <c r="B222" s="7"/>
      <c r="C222" s="7"/>
      <c r="D222" s="6"/>
      <c r="E222" s="6"/>
      <c r="F222" s="6"/>
      <c r="G222" s="7"/>
      <c r="H222" s="7"/>
      <c r="I222" s="7"/>
      <c r="J222" s="7"/>
      <c r="K222" s="7"/>
      <c r="L222" s="7"/>
      <c r="M222" s="7"/>
    </row>
    <row r="223" spans="1:13" ht="15">
      <c r="A223" s="7"/>
      <c r="B223" s="7"/>
      <c r="C223" s="7"/>
      <c r="D223" s="6"/>
      <c r="E223" s="6"/>
      <c r="F223" s="6"/>
      <c r="G223" s="7"/>
      <c r="H223" s="7"/>
      <c r="I223" s="7"/>
      <c r="J223" s="7"/>
      <c r="K223" s="7"/>
      <c r="L223" s="7"/>
      <c r="M223" s="7"/>
    </row>
    <row r="224" spans="1:13" ht="15">
      <c r="A224" s="7"/>
      <c r="B224" s="7"/>
      <c r="C224" s="7"/>
      <c r="D224" s="6"/>
      <c r="E224" s="6"/>
      <c r="F224" s="6"/>
      <c r="G224" s="7"/>
      <c r="H224" s="7"/>
      <c r="I224" s="7"/>
      <c r="J224" s="7"/>
      <c r="K224" s="7"/>
      <c r="L224" s="7"/>
      <c r="M224" s="7"/>
    </row>
    <row r="225" spans="1:13" ht="15">
      <c r="A225" s="7"/>
      <c r="B225" s="7"/>
      <c r="C225" s="7"/>
      <c r="D225" s="6"/>
      <c r="E225" s="6"/>
      <c r="F225" s="6"/>
      <c r="G225" s="7"/>
      <c r="H225" s="7"/>
      <c r="I225" s="7"/>
      <c r="J225" s="7"/>
      <c r="K225" s="7"/>
      <c r="L225" s="7"/>
      <c r="M225" s="7"/>
    </row>
    <row r="226" spans="1:13" ht="15">
      <c r="A226" s="7"/>
      <c r="B226" s="7"/>
      <c r="C226" s="7"/>
      <c r="D226" s="6"/>
      <c r="E226" s="6"/>
      <c r="F226" s="6"/>
      <c r="G226" s="7"/>
      <c r="H226" s="7"/>
      <c r="I226" s="7"/>
      <c r="J226" s="7"/>
      <c r="K226" s="7"/>
      <c r="L226" s="7"/>
      <c r="M226" s="7"/>
    </row>
    <row r="227" spans="1:13" ht="15">
      <c r="A227" s="7"/>
      <c r="B227" s="7"/>
      <c r="C227" s="7"/>
      <c r="D227" s="6"/>
      <c r="E227" s="6"/>
      <c r="F227" s="6"/>
      <c r="G227" s="7"/>
      <c r="H227" s="7"/>
      <c r="I227" s="7"/>
      <c r="J227" s="7"/>
      <c r="K227" s="7"/>
      <c r="L227" s="7"/>
      <c r="M227" s="7"/>
    </row>
    <row r="228" spans="1:13" ht="15">
      <c r="A228" s="7"/>
      <c r="B228" s="7"/>
      <c r="C228" s="7"/>
      <c r="D228" s="6"/>
      <c r="E228" s="6"/>
      <c r="F228" s="6"/>
      <c r="G228" s="7"/>
      <c r="H228" s="7"/>
      <c r="I228" s="7"/>
      <c r="J228" s="7"/>
      <c r="K228" s="7"/>
      <c r="L228" s="7"/>
      <c r="M228" s="7"/>
    </row>
    <row r="229" spans="1:13" ht="15">
      <c r="A229" s="7"/>
      <c r="B229" s="7"/>
      <c r="C229" s="7"/>
      <c r="D229" s="6"/>
      <c r="E229" s="6"/>
      <c r="F229" s="6"/>
      <c r="G229" s="7"/>
      <c r="H229" s="7"/>
      <c r="I229" s="7"/>
      <c r="J229" s="7"/>
      <c r="K229" s="7"/>
      <c r="L229" s="7"/>
      <c r="M229" s="7"/>
    </row>
    <row r="230" spans="1:13" ht="15">
      <c r="A230" s="7"/>
      <c r="B230" s="7"/>
      <c r="C230" s="7"/>
      <c r="D230" s="6"/>
      <c r="E230" s="6"/>
      <c r="F230" s="6"/>
      <c r="G230" s="7"/>
      <c r="H230" s="7"/>
      <c r="I230" s="7"/>
      <c r="J230" s="7"/>
      <c r="K230" s="7"/>
      <c r="L230" s="7"/>
      <c r="M230" s="7"/>
    </row>
    <row r="231" spans="1:13" ht="15">
      <c r="A231" s="7"/>
      <c r="B231" s="7"/>
      <c r="C231" s="7"/>
      <c r="D231" s="6"/>
      <c r="E231" s="6"/>
      <c r="F231" s="6"/>
      <c r="G231" s="7"/>
      <c r="H231" s="7"/>
      <c r="I231" s="7"/>
      <c r="J231" s="7"/>
      <c r="K231" s="7"/>
      <c r="L231" s="7"/>
      <c r="M231" s="7"/>
    </row>
    <row r="232" spans="1:13" ht="15">
      <c r="A232" s="7"/>
      <c r="B232" s="7"/>
      <c r="C232" s="7"/>
      <c r="D232" s="6"/>
      <c r="E232" s="6"/>
      <c r="F232" s="6"/>
      <c r="G232" s="7"/>
      <c r="H232" s="7"/>
      <c r="I232" s="7"/>
      <c r="J232" s="7"/>
      <c r="K232" s="7"/>
      <c r="L232" s="7"/>
      <c r="M232" s="7"/>
    </row>
    <row r="233" spans="1:13" ht="15">
      <c r="A233" s="7"/>
      <c r="B233" s="7"/>
      <c r="C233" s="7"/>
      <c r="D233" s="6"/>
      <c r="E233" s="6"/>
      <c r="F233" s="6"/>
      <c r="G233" s="7"/>
      <c r="H233" s="7"/>
      <c r="I233" s="7"/>
      <c r="J233" s="7"/>
      <c r="K233" s="7"/>
      <c r="L233" s="7"/>
      <c r="M233" s="7"/>
    </row>
    <row r="234" spans="1:13" ht="15">
      <c r="A234" s="7"/>
      <c r="B234" s="7"/>
      <c r="C234" s="7"/>
      <c r="D234" s="6"/>
      <c r="E234" s="6"/>
      <c r="F234" s="6"/>
      <c r="G234" s="7"/>
      <c r="H234" s="7"/>
      <c r="I234" s="7"/>
      <c r="J234" s="7"/>
      <c r="K234" s="7"/>
      <c r="L234" s="7"/>
      <c r="M234" s="7"/>
    </row>
    <row r="235" spans="1:13" ht="15">
      <c r="A235" s="7"/>
      <c r="B235" s="7"/>
      <c r="C235" s="7"/>
      <c r="D235" s="6"/>
      <c r="E235" s="6"/>
      <c r="F235" s="6"/>
      <c r="G235" s="7"/>
      <c r="H235" s="7"/>
      <c r="I235" s="7"/>
      <c r="J235" s="7"/>
      <c r="K235" s="7"/>
      <c r="L235" s="7"/>
      <c r="M235" s="7"/>
    </row>
    <row r="236" spans="1:13" ht="15">
      <c r="A236" s="7"/>
      <c r="B236" s="7"/>
      <c r="C236" s="7"/>
      <c r="D236" s="6"/>
      <c r="E236" s="6"/>
      <c r="F236" s="6"/>
      <c r="G236" s="7"/>
      <c r="H236" s="7"/>
      <c r="I236" s="7"/>
      <c r="J236" s="7"/>
      <c r="K236" s="7"/>
      <c r="L236" s="7"/>
      <c r="M236" s="7"/>
    </row>
  </sheetData>
  <sheetProtection/>
  <mergeCells count="6">
    <mergeCell ref="A1:B1"/>
    <mergeCell ref="A2:B2"/>
    <mergeCell ref="A3:B3"/>
    <mergeCell ref="A4:B4"/>
    <mergeCell ref="B5:M5"/>
    <mergeCell ref="K167:M167"/>
  </mergeCells>
  <dataValidations count="10">
    <dataValidation type="list" showInputMessage="1" showErrorMessage="1" promptTitle="Vrsta postupka" prompt="Je obavezan podatak&#10;" sqref="G1:G4 G6:G65536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F1:F4 D7:D152 F6:F65536">
      <formula1>100</formula1>
    </dataValidation>
    <dataValidation type="list" allowBlank="1" showInputMessage="1" showErrorMessage="1" sqref="H1:H4 H6:H65536">
      <formula1>REZIM</formula1>
    </dataValidation>
    <dataValidation type="list" allowBlank="1" showInputMessage="1" showErrorMessage="1" promptTitle="Predmet podijeljen una grupe" prompt="je obavezan podatak" sqref="I1:I4 I6:I65536">
      <formula1>DANE</formula1>
    </dataValidation>
    <dataValidation type="list" allowBlank="1" showInputMessage="1" showErrorMessage="1" promptTitle="Ugovor/OS/Narudžbenica" prompt="je obavezan podatak" sqref="J1:J4 J6:J65536">
      <formula1>UON</formula1>
    </dataValidation>
    <dataValidation allowBlank="1" showInputMessage="1" showErrorMessage="1" promptTitle="Planirani početak postupka" prompt="je obavezan podatak za postupke javne nabave" sqref="K1:K4 K6:K65536"/>
    <dataValidation allowBlank="1" showInputMessage="1" showErrorMessage="1" promptTitle="Planirano trajanje ugovora/OS" prompt="je obavezan podatak za postupke javne nabave" sqref="L7:L12 L14:L30 L32:L43 L45:L46 L168:L65536 L48:L166"/>
    <dataValidation allowBlank="1" showInputMessage="1" showErrorMessage="1" promptTitle="CPV" prompt="Je obavezan podatak" sqref="C1:E4 D153:D65536 D6 E6:E65536 C6:C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5:B65536">
      <formula1>2</formula1>
      <formula2>200</formula2>
    </dataValidation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fitToHeight="0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2018-12-06T13:19:15Z</dcterms:modified>
  <cp:category/>
  <cp:version/>
  <cp:contentType/>
  <cp:contentStatus/>
</cp:coreProperties>
</file>