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PETRA\JAVNA NABAVA\NABAVA DOKUMENTACIJA - POSTUPCI\2023\JEDNOSTAVNA NABAVA\11. LAMPAŠI ZA DALJNJU PRODAJU\"/>
    </mc:Choice>
  </mc:AlternateContent>
  <xr:revisionPtr revIDLastSave="0" documentId="13_ncr:1_{4B1FD719-E6FD-4B0D-A7D2-AAC81CDA8AA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AMPAŠI ZA DALJNJU PRODAJU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9" i="1" l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I60" i="1" l="1"/>
  <c r="C78" i="1" s="1"/>
  <c r="I61" i="1" l="1"/>
  <c r="I62" i="1" s="1"/>
</calcChain>
</file>

<file path=xl/sharedStrings.xml><?xml version="1.0" encoding="utf-8"?>
<sst xmlns="http://schemas.openxmlformats.org/spreadsheetml/2006/main" count="120" uniqueCount="86">
  <si>
    <t>PONUDBENI LIST - TROŠKOVNIK</t>
  </si>
  <si>
    <t>PREDMET NABAVE:</t>
  </si>
  <si>
    <t>LAMPAŠI ZA DALJNJU PRODAJU</t>
  </si>
  <si>
    <t>EVIDENCIJSKI BROJ NABAVE:</t>
  </si>
  <si>
    <t>BROJ PONUDE:</t>
  </si>
  <si>
    <t>PODACI O PONUDITELJU:</t>
  </si>
  <si>
    <t>NAZIV PONUDITELJA:</t>
  </si>
  <si>
    <t>OIB:</t>
  </si>
  <si>
    <t>POSLOVNO SJEDIŠTE:</t>
  </si>
  <si>
    <t>OVLAŠTENA OSOBA:</t>
  </si>
  <si>
    <t>DA LI JE PONUDITELJ U SUSTAVU PDV-a:</t>
  </si>
  <si>
    <t>IBAN:</t>
  </si>
  <si>
    <t>POSLOVNA BANKA:</t>
  </si>
  <si>
    <t>KONTAKT OSOBA:</t>
  </si>
  <si>
    <t>E-MAIL:</t>
  </si>
  <si>
    <t>BROJ TELEFONA:</t>
  </si>
  <si>
    <t>TROŠKOVNIK</t>
  </si>
  <si>
    <t>RED. BR.</t>
  </si>
  <si>
    <t>NAZIV ARTIKLA</t>
  </si>
  <si>
    <t>OBLIK ARTIKLA</t>
  </si>
  <si>
    <t>JED. MJERE</t>
  </si>
  <si>
    <t>MIN. TEŽINA PUNJENA U g</t>
  </si>
  <si>
    <t>MIN. VRIJEME GORENJA U SATIMA (h)</t>
  </si>
  <si>
    <t>MIN. VISINA U cm</t>
  </si>
  <si>
    <t>KOLIČINA</t>
  </si>
  <si>
    <t>JEDINIČNA CIJENA</t>
  </si>
  <si>
    <t>UKUPNA CIJENA</t>
  </si>
  <si>
    <t>10=8x9</t>
  </si>
  <si>
    <t>LAMPAŠI</t>
  </si>
  <si>
    <t>PIRAMIDA MALA (LIZA)</t>
  </si>
  <si>
    <t>Kom</t>
  </si>
  <si>
    <t>PIRAMIDA SREDNJA</t>
  </si>
  <si>
    <t>PIRAMIDA VELIKA</t>
  </si>
  <si>
    <t>ALBA (MAJA) SREDNJA</t>
  </si>
  <si>
    <t>ALBA (MAJA) VELIKA</t>
  </si>
  <si>
    <t>KOCKA SREDNJA</t>
  </si>
  <si>
    <t>KOCKA VELIKA</t>
  </si>
  <si>
    <t>SRCE VELIKO</t>
  </si>
  <si>
    <t>TULIPAN</t>
  </si>
  <si>
    <t>BLAŽ</t>
  </si>
  <si>
    <t>PETROLEJKA</t>
  </si>
  <si>
    <t>JANEZ (uložak rebrasti)</t>
  </si>
  <si>
    <t>ANĐEO (uložak srednji)</t>
  </si>
  <si>
    <t>ATENA-MEDO (ul.maxi)</t>
  </si>
  <si>
    <t>RIM MALI</t>
  </si>
  <si>
    <t>RIM VELIKI</t>
  </si>
  <si>
    <t>KRIŽ</t>
  </si>
  <si>
    <t>ULOŠCI</t>
  </si>
  <si>
    <t>ULOŽAK MINI</t>
  </si>
  <si>
    <t>ULOŽAK VISINA 180</t>
  </si>
  <si>
    <t>ULOŽAK SREDNJI</t>
  </si>
  <si>
    <t>ULOŽAK REBRASTI</t>
  </si>
  <si>
    <t>ULOŽAK MAXI</t>
  </si>
  <si>
    <t>STUP MAXI</t>
  </si>
  <si>
    <t>STUP TROBOJNICA VELIKI</t>
  </si>
  <si>
    <t>ANĐEO S LAMPAŠOM</t>
  </si>
  <si>
    <t>TOP MALI</t>
  </si>
  <si>
    <t>TOP VELIKI</t>
  </si>
  <si>
    <t>VAZA GROBNA</t>
  </si>
  <si>
    <t>ULOŽAK VAZA MALI</t>
  </si>
  <si>
    <t>ULOŽAK VAZA VELIKI</t>
  </si>
  <si>
    <t>KARTON NADGROBNI MALI</t>
  </si>
  <si>
    <t>KARTON NADGROBNI SREDNJI</t>
  </si>
  <si>
    <t>KARTON NADGROBNI VELIKI</t>
  </si>
  <si>
    <t>Rok isporuke u danima (ne smije biti duži od 3 dana):</t>
  </si>
  <si>
    <t>Rok plaćanja u danima (minimalni rok plaćanja je 30 dana):</t>
  </si>
  <si>
    <t>Rok valjanosti ponude je 60 dana od dana otvaranja ponuda.</t>
  </si>
  <si>
    <t>Izjavljujemo da smo u mogućnosti dostaviti odgovarajući dokaz o kvaliteti isporučene robe u slučaju zahtjeva naručitelja.</t>
  </si>
  <si>
    <t>Cijene uključuju isporuku fco cvejćarne na Gradskom groblju, Mihovljanska 8,  Mihovljan, 40000 Čakovec.</t>
  </si>
  <si>
    <t>Cijena je nepromjenjiva kroz cijelo vrijeme trajanja okvrinog sporazuma.</t>
  </si>
  <si>
    <t>Suglasni smo da se primjenjuje ugovorna kazna zbog kašnjenja u isporuci robe i to u visini od 0,5% vrijednosti svake pojedine narudžbe robe (s PDV-om) po danu kašnjenja.</t>
  </si>
  <si>
    <t>Izjavljujemo da ćemo, ukoliko naša ponuda bude odabrana, dostaviti jamstvo za uredno ispunjenje ugovora u obliku zadužnice solemnizirane kod javnog bilježnika u visini od 10 % (deset  posto) vrijednosti okvirnog sporazuma bez PDV-a te da smo suglasni da će se jamstvo za uredno ispunjenje ugovora protestirati (naplatiti) u slučaju povrede ugovornih obveza.</t>
  </si>
  <si>
    <t>Mjesto:</t>
  </si>
  <si>
    <t>Datum ponude:</t>
  </si>
  <si>
    <t>(potpis odgovorne osobe)</t>
  </si>
  <si>
    <t>(ime i prezime odgovorne osobe)</t>
  </si>
  <si>
    <t>Pečat:</t>
  </si>
  <si>
    <t>Izjavljujemo da roba koju smo ponudili, a za koju je navedena određena min. težina punjenja u g i/ili min. vrijeme gorenja u satima (h) i/ili min. visina u cm zadovoljava minimalno tražena svojstva.</t>
  </si>
  <si>
    <t>CIJENA PONUDE BEZ PDV-a u EUR</t>
  </si>
  <si>
    <t>IZNOS PDV-a u EUR</t>
  </si>
  <si>
    <t>UKUPNA CIJENA PONUDE S PDV-om u EUR</t>
  </si>
  <si>
    <t>JN-16/23</t>
  </si>
  <si>
    <t>Izjavljujemo da smo proučili Poziv na dostavu ponuda iz kojeg prihvaćamo sve odredbe i izvršit ćemo predmet nabave u skladu s tim odredbama i za cijene koje smo naveli u ponudi što potvrđujemo svojim potpisom i pečatom.</t>
  </si>
  <si>
    <t xml:space="preserve">                                                                     
GKP ČAKOM d.o.o.
Mihovljanska 10
Mihovljan
40 000 Čakovec</t>
  </si>
  <si>
    <t>GRUPA:</t>
  </si>
  <si>
    <t>Lampaši za daljnju prodaju (lijevani)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</si>
</sst>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4" fontId="1" fillId="0" borderId="3" xfId="0" applyNumberFormat="1" applyFont="1" applyBorder="1" applyAlignment="1" applyProtection="1">
      <alignment vertical="top"/>
      <protection locked="0"/>
    </xf>
    <xf numFmtId="4" fontId="1" fillId="0" borderId="3" xfId="0" applyNumberFormat="1" applyFont="1" applyBorder="1" applyAlignment="1">
      <alignment vertical="top"/>
    </xf>
    <xf numFmtId="3" fontId="6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top"/>
    </xf>
    <xf numFmtId="14" fontId="1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wrapText="1"/>
      <protection locked="0"/>
    </xf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49" fontId="1" fillId="0" borderId="4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 applyProtection="1">
      <alignment horizontal="center" wrapText="1"/>
      <protection locked="0"/>
    </xf>
    <xf numFmtId="0" fontId="1" fillId="0" borderId="4" xfId="0" applyFont="1" applyBorder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right" vertical="center"/>
    </xf>
    <xf numFmtId="4" fontId="4" fillId="0" borderId="5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49" fontId="1" fillId="0" borderId="2" xfId="0" applyNumberFormat="1" applyFont="1" applyBorder="1" applyAlignment="1" applyProtection="1">
      <alignment horizontal="center" vertical="center" wrapText="1"/>
      <protection locked="0"/>
    </xf>
    <xf numFmtId="4" fontId="4" fillId="0" borderId="5" xfId="0" applyNumberFormat="1" applyFont="1" applyBorder="1" applyAlignment="1" applyProtection="1">
      <alignment horizontal="center" vertical="center"/>
      <protection locked="0"/>
    </xf>
    <xf numFmtId="4" fontId="4" fillId="0" borderId="6" xfId="0" applyNumberFormat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66674</xdr:rowOff>
    </xdr:from>
    <xdr:to>
      <xdr:col>1</xdr:col>
      <xdr:colOff>266700</xdr:colOff>
      <xdr:row>0</xdr:row>
      <xdr:rowOff>646705</xdr:rowOff>
    </xdr:to>
    <xdr:pic>
      <xdr:nvPicPr>
        <xdr:cNvPr id="2" name="Slika 1" descr="Čakom nastavlja s obnovom voznog parka">
          <a:extLst>
            <a:ext uri="{FF2B5EF4-FFF2-40B4-BE49-F238E27FC236}">
              <a16:creationId xmlns:a16="http://schemas.microsoft.com/office/drawing/2014/main" id="{792BF1BD-AF78-459F-9C60-E21354340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66674"/>
          <a:ext cx="809625" cy="5800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7"/>
  <sheetViews>
    <sheetView tabSelected="1" topLeftCell="A37" workbookViewId="0">
      <selection activeCell="A60" sqref="A60:H60"/>
    </sheetView>
  </sheetViews>
  <sheetFormatPr defaultRowHeight="15" x14ac:dyDescent="0.25"/>
  <cols>
    <col min="1" max="1" width="9.42578125" customWidth="1"/>
    <col min="2" max="2" width="22.7109375" customWidth="1"/>
    <col min="3" max="3" width="31.5703125" customWidth="1"/>
    <col min="4" max="4" width="12" customWidth="1"/>
    <col min="5" max="5" width="13.5703125" customWidth="1"/>
    <col min="6" max="6" width="13.7109375" customWidth="1"/>
    <col min="7" max="7" width="11.5703125" customWidth="1"/>
    <col min="8" max="8" width="9.7109375" customWidth="1"/>
    <col min="9" max="9" width="20" customWidth="1"/>
    <col min="10" max="10" width="13.140625" customWidth="1"/>
  </cols>
  <sheetData>
    <row r="1" spans="1:10" ht="115.5" customHeight="1" x14ac:dyDescent="0.25">
      <c r="A1" s="36" t="s">
        <v>83</v>
      </c>
      <c r="B1" s="36"/>
      <c r="C1" s="36"/>
      <c r="D1" s="2"/>
      <c r="E1" s="2"/>
      <c r="F1" s="2"/>
      <c r="G1" s="2"/>
      <c r="H1" s="1"/>
      <c r="I1" s="1"/>
      <c r="J1" s="1"/>
    </row>
    <row r="2" spans="1:10" ht="24" customHeight="1" x14ac:dyDescent="0.2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8" customHeight="1" x14ac:dyDescent="0.25">
      <c r="A4" s="37" t="s">
        <v>1</v>
      </c>
      <c r="B4" s="37"/>
      <c r="C4" s="3" t="s">
        <v>2</v>
      </c>
      <c r="D4" s="1"/>
      <c r="E4" s="1"/>
      <c r="F4" s="1"/>
      <c r="G4" s="1"/>
      <c r="H4" s="1"/>
      <c r="I4" s="1"/>
      <c r="J4" s="1"/>
    </row>
    <row r="5" spans="1:10" ht="22.5" customHeight="1" x14ac:dyDescent="0.25">
      <c r="A5" s="37" t="s">
        <v>3</v>
      </c>
      <c r="B5" s="37"/>
      <c r="C5" s="3" t="s">
        <v>81</v>
      </c>
      <c r="D5" s="1"/>
      <c r="E5" s="1"/>
      <c r="F5" s="1"/>
      <c r="G5" s="1"/>
      <c r="H5" s="1"/>
      <c r="I5" s="1"/>
      <c r="J5" s="1"/>
    </row>
    <row r="6" spans="1:10" ht="22.5" customHeight="1" x14ac:dyDescent="0.25">
      <c r="A6" s="37" t="s">
        <v>84</v>
      </c>
      <c r="B6" s="37"/>
      <c r="C6" s="3" t="s">
        <v>85</v>
      </c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24" t="s">
        <v>4</v>
      </c>
      <c r="B8" s="24"/>
      <c r="C8" s="4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25.5" customHeight="1" x14ac:dyDescent="0.25">
      <c r="A10" s="35" t="s">
        <v>5</v>
      </c>
      <c r="B10" s="35"/>
      <c r="C10" s="35"/>
      <c r="D10" s="35"/>
      <c r="E10" s="35"/>
      <c r="F10" s="35"/>
      <c r="G10" s="35"/>
      <c r="H10" s="35"/>
      <c r="I10" s="35"/>
      <c r="J10" s="35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34" t="s">
        <v>6</v>
      </c>
      <c r="B12" s="34"/>
      <c r="C12" s="38"/>
      <c r="D12" s="38"/>
      <c r="E12" s="38"/>
      <c r="F12" s="38"/>
      <c r="G12" s="38"/>
      <c r="H12" s="38"/>
      <c r="I12" s="38"/>
      <c r="J12" s="38"/>
    </row>
    <row r="13" spans="1:10" x14ac:dyDescent="0.25">
      <c r="A13" s="24" t="s">
        <v>7</v>
      </c>
      <c r="B13" s="24"/>
      <c r="C13" s="29"/>
      <c r="D13" s="29"/>
      <c r="E13" s="29"/>
      <c r="F13" s="29"/>
      <c r="G13" s="29"/>
      <c r="H13" s="29"/>
      <c r="I13" s="29"/>
      <c r="J13" s="29"/>
    </row>
    <row r="14" spans="1:10" x14ac:dyDescent="0.25">
      <c r="A14" s="34" t="s">
        <v>8</v>
      </c>
      <c r="B14" s="34"/>
      <c r="C14" s="29"/>
      <c r="D14" s="29"/>
      <c r="E14" s="29"/>
      <c r="F14" s="29"/>
      <c r="G14" s="29"/>
      <c r="H14" s="29"/>
      <c r="I14" s="29"/>
      <c r="J14" s="29"/>
    </row>
    <row r="15" spans="1:10" x14ac:dyDescent="0.25">
      <c r="A15" s="34" t="s">
        <v>9</v>
      </c>
      <c r="B15" s="34"/>
      <c r="C15" s="29"/>
      <c r="D15" s="29"/>
      <c r="E15" s="29"/>
      <c r="F15" s="29"/>
      <c r="G15" s="29"/>
      <c r="H15" s="29"/>
      <c r="I15" s="29"/>
      <c r="J15" s="29"/>
    </row>
    <row r="16" spans="1:10" ht="15.75" customHeight="1" x14ac:dyDescent="0.25">
      <c r="A16" s="34" t="s">
        <v>10</v>
      </c>
      <c r="B16" s="34"/>
      <c r="C16" s="29"/>
      <c r="D16" s="29"/>
      <c r="E16" s="29"/>
      <c r="F16" s="29"/>
      <c r="G16" s="29"/>
      <c r="H16" s="29"/>
      <c r="I16" s="29"/>
      <c r="J16" s="29"/>
    </row>
    <row r="17" spans="1:10" x14ac:dyDescent="0.25">
      <c r="A17" s="34" t="s">
        <v>11</v>
      </c>
      <c r="B17" s="34"/>
      <c r="C17" s="29"/>
      <c r="D17" s="29"/>
      <c r="E17" s="29"/>
      <c r="F17" s="29"/>
      <c r="G17" s="29"/>
      <c r="H17" s="29"/>
      <c r="I17" s="29"/>
      <c r="J17" s="29"/>
    </row>
    <row r="18" spans="1:10" x14ac:dyDescent="0.25">
      <c r="A18" s="34" t="s">
        <v>12</v>
      </c>
      <c r="B18" s="34"/>
      <c r="C18" s="29"/>
      <c r="D18" s="29"/>
      <c r="E18" s="29"/>
      <c r="F18" s="29"/>
      <c r="G18" s="29"/>
      <c r="H18" s="29"/>
      <c r="I18" s="29"/>
      <c r="J18" s="29"/>
    </row>
    <row r="19" spans="1:10" x14ac:dyDescent="0.25">
      <c r="A19" s="34" t="s">
        <v>13</v>
      </c>
      <c r="B19" s="34"/>
      <c r="C19" s="29"/>
      <c r="D19" s="29"/>
      <c r="E19" s="29"/>
      <c r="F19" s="29"/>
      <c r="G19" s="29"/>
      <c r="H19" s="29"/>
      <c r="I19" s="29"/>
      <c r="J19" s="29"/>
    </row>
    <row r="20" spans="1:10" x14ac:dyDescent="0.25">
      <c r="A20" s="34" t="s">
        <v>14</v>
      </c>
      <c r="B20" s="34"/>
      <c r="C20" s="28"/>
      <c r="D20" s="28"/>
      <c r="E20" s="28"/>
      <c r="F20" s="28"/>
      <c r="G20" s="28"/>
      <c r="H20" s="28"/>
      <c r="I20" s="28"/>
      <c r="J20" s="28"/>
    </row>
    <row r="21" spans="1:10" x14ac:dyDescent="0.25">
      <c r="A21" s="34" t="s">
        <v>15</v>
      </c>
      <c r="B21" s="34"/>
      <c r="C21" s="28"/>
      <c r="D21" s="28"/>
      <c r="E21" s="28"/>
      <c r="F21" s="28"/>
      <c r="G21" s="28"/>
      <c r="H21" s="28"/>
      <c r="I21" s="28"/>
      <c r="J21" s="28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23.25" customHeight="1" x14ac:dyDescent="0.25">
      <c r="A23" s="35" t="s">
        <v>16</v>
      </c>
      <c r="B23" s="35"/>
      <c r="C23" s="35"/>
      <c r="D23" s="35"/>
      <c r="E23" s="35"/>
      <c r="F23" s="35"/>
      <c r="G23" s="35"/>
      <c r="H23" s="35"/>
      <c r="I23" s="35"/>
      <c r="J23" s="35"/>
    </row>
    <row r="24" spans="1:10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38.25" x14ac:dyDescent="0.25">
      <c r="A25" s="6" t="s">
        <v>17</v>
      </c>
      <c r="B25" s="7" t="s">
        <v>18</v>
      </c>
      <c r="C25" s="6" t="s">
        <v>19</v>
      </c>
      <c r="D25" s="6" t="s">
        <v>20</v>
      </c>
      <c r="E25" s="7" t="s">
        <v>21</v>
      </c>
      <c r="F25" s="7" t="s">
        <v>22</v>
      </c>
      <c r="G25" s="7" t="s">
        <v>23</v>
      </c>
      <c r="H25" s="6" t="s">
        <v>24</v>
      </c>
      <c r="I25" s="7" t="s">
        <v>25</v>
      </c>
      <c r="J25" s="7" t="s">
        <v>26</v>
      </c>
    </row>
    <row r="26" spans="1:10" x14ac:dyDescent="0.25">
      <c r="A26" s="8">
        <v>1</v>
      </c>
      <c r="B26" s="9">
        <v>2</v>
      </c>
      <c r="C26" s="8">
        <v>3</v>
      </c>
      <c r="D26" s="8">
        <v>4</v>
      </c>
      <c r="E26" s="9">
        <v>5</v>
      </c>
      <c r="F26" s="9">
        <v>6</v>
      </c>
      <c r="G26" s="9">
        <v>7</v>
      </c>
      <c r="H26" s="8">
        <v>8</v>
      </c>
      <c r="I26" s="9">
        <v>9</v>
      </c>
      <c r="J26" s="9" t="s">
        <v>27</v>
      </c>
    </row>
    <row r="27" spans="1:10" x14ac:dyDescent="0.25">
      <c r="A27" s="10">
        <v>1</v>
      </c>
      <c r="B27" s="33" t="s">
        <v>28</v>
      </c>
      <c r="C27" s="11" t="s">
        <v>29</v>
      </c>
      <c r="D27" s="10" t="s">
        <v>30</v>
      </c>
      <c r="E27" s="10">
        <v>140</v>
      </c>
      <c r="F27" s="10">
        <v>32</v>
      </c>
      <c r="G27" s="10">
        <v>14</v>
      </c>
      <c r="H27" s="10">
        <v>100</v>
      </c>
      <c r="I27" s="12"/>
      <c r="J27" s="13">
        <f>ROUND(H27*ROUND(I27,2),2)</f>
        <v>0</v>
      </c>
    </row>
    <row r="28" spans="1:10" x14ac:dyDescent="0.25">
      <c r="A28" s="10">
        <v>2</v>
      </c>
      <c r="B28" s="33"/>
      <c r="C28" s="11" t="s">
        <v>31</v>
      </c>
      <c r="D28" s="10" t="s">
        <v>30</v>
      </c>
      <c r="E28" s="10">
        <v>170</v>
      </c>
      <c r="F28" s="10">
        <v>35</v>
      </c>
      <c r="G28" s="10">
        <v>17</v>
      </c>
      <c r="H28" s="10">
        <v>100</v>
      </c>
      <c r="I28" s="12"/>
      <c r="J28" s="13">
        <f t="shared" ref="J28:J59" si="0">ROUND(H28*ROUND(I28,2),2)</f>
        <v>0</v>
      </c>
    </row>
    <row r="29" spans="1:10" x14ac:dyDescent="0.25">
      <c r="A29" s="10">
        <v>3</v>
      </c>
      <c r="B29" s="33"/>
      <c r="C29" s="11" t="s">
        <v>32</v>
      </c>
      <c r="D29" s="10" t="s">
        <v>30</v>
      </c>
      <c r="E29" s="10">
        <v>320</v>
      </c>
      <c r="F29" s="10">
        <v>58</v>
      </c>
      <c r="G29" s="10">
        <v>20</v>
      </c>
      <c r="H29" s="14">
        <v>900</v>
      </c>
      <c r="I29" s="12"/>
      <c r="J29" s="13">
        <f t="shared" si="0"/>
        <v>0</v>
      </c>
    </row>
    <row r="30" spans="1:10" x14ac:dyDescent="0.25">
      <c r="A30" s="10">
        <v>4</v>
      </c>
      <c r="B30" s="33"/>
      <c r="C30" s="11" t="s">
        <v>33</v>
      </c>
      <c r="D30" s="10" t="s">
        <v>30</v>
      </c>
      <c r="E30" s="10">
        <v>200</v>
      </c>
      <c r="F30" s="10">
        <v>48</v>
      </c>
      <c r="G30" s="10">
        <v>18</v>
      </c>
      <c r="H30" s="10">
        <v>100</v>
      </c>
      <c r="I30" s="12"/>
      <c r="J30" s="13">
        <f t="shared" si="0"/>
        <v>0</v>
      </c>
    </row>
    <row r="31" spans="1:10" x14ac:dyDescent="0.25">
      <c r="A31" s="10">
        <v>5</v>
      </c>
      <c r="B31" s="33"/>
      <c r="C31" s="11" t="s">
        <v>34</v>
      </c>
      <c r="D31" s="10" t="s">
        <v>30</v>
      </c>
      <c r="E31" s="10">
        <v>350</v>
      </c>
      <c r="F31" s="10">
        <v>63</v>
      </c>
      <c r="G31" s="10">
        <v>20</v>
      </c>
      <c r="H31" s="10">
        <v>200</v>
      </c>
      <c r="I31" s="12"/>
      <c r="J31" s="13">
        <f t="shared" si="0"/>
        <v>0</v>
      </c>
    </row>
    <row r="32" spans="1:10" x14ac:dyDescent="0.25">
      <c r="A32" s="10">
        <v>6</v>
      </c>
      <c r="B32" s="33"/>
      <c r="C32" s="11" t="s">
        <v>35</v>
      </c>
      <c r="D32" s="10" t="s">
        <v>30</v>
      </c>
      <c r="E32" s="10">
        <v>300</v>
      </c>
      <c r="F32" s="10">
        <v>56</v>
      </c>
      <c r="G32" s="10">
        <v>17</v>
      </c>
      <c r="H32" s="10">
        <v>200</v>
      </c>
      <c r="I32" s="12"/>
      <c r="J32" s="13">
        <f t="shared" si="0"/>
        <v>0</v>
      </c>
    </row>
    <row r="33" spans="1:10" x14ac:dyDescent="0.25">
      <c r="A33" s="10">
        <v>7</v>
      </c>
      <c r="B33" s="33"/>
      <c r="C33" s="11" t="s">
        <v>36</v>
      </c>
      <c r="D33" s="10" t="s">
        <v>30</v>
      </c>
      <c r="E33" s="10">
        <v>460</v>
      </c>
      <c r="F33" s="10">
        <v>90</v>
      </c>
      <c r="G33" s="10">
        <v>20</v>
      </c>
      <c r="H33" s="14">
        <v>800</v>
      </c>
      <c r="I33" s="12"/>
      <c r="J33" s="13">
        <f t="shared" si="0"/>
        <v>0</v>
      </c>
    </row>
    <row r="34" spans="1:10" x14ac:dyDescent="0.25">
      <c r="A34" s="10">
        <v>8</v>
      </c>
      <c r="B34" s="33"/>
      <c r="C34" s="11" t="s">
        <v>37</v>
      </c>
      <c r="D34" s="10" t="s">
        <v>30</v>
      </c>
      <c r="E34" s="10">
        <v>340</v>
      </c>
      <c r="F34" s="10">
        <v>60</v>
      </c>
      <c r="G34" s="10">
        <v>17</v>
      </c>
      <c r="H34" s="14">
        <v>700</v>
      </c>
      <c r="I34" s="12"/>
      <c r="J34" s="13">
        <f t="shared" si="0"/>
        <v>0</v>
      </c>
    </row>
    <row r="35" spans="1:10" x14ac:dyDescent="0.25">
      <c r="A35" s="10">
        <v>9</v>
      </c>
      <c r="B35" s="33"/>
      <c r="C35" s="11" t="s">
        <v>38</v>
      </c>
      <c r="D35" s="10" t="s">
        <v>30</v>
      </c>
      <c r="E35" s="10">
        <v>370</v>
      </c>
      <c r="F35" s="10">
        <v>68</v>
      </c>
      <c r="G35" s="10">
        <v>21</v>
      </c>
      <c r="H35" s="10">
        <v>500</v>
      </c>
      <c r="I35" s="12"/>
      <c r="J35" s="13">
        <f t="shared" si="0"/>
        <v>0</v>
      </c>
    </row>
    <row r="36" spans="1:10" x14ac:dyDescent="0.25">
      <c r="A36" s="10">
        <v>10</v>
      </c>
      <c r="B36" s="33"/>
      <c r="C36" s="11" t="s">
        <v>39</v>
      </c>
      <c r="D36" s="10" t="s">
        <v>30</v>
      </c>
      <c r="E36" s="10">
        <v>370</v>
      </c>
      <c r="F36" s="10">
        <v>68</v>
      </c>
      <c r="G36" s="10">
        <v>21</v>
      </c>
      <c r="H36" s="10">
        <v>1000</v>
      </c>
      <c r="I36" s="12"/>
      <c r="J36" s="13">
        <f t="shared" si="0"/>
        <v>0</v>
      </c>
    </row>
    <row r="37" spans="1:10" x14ac:dyDescent="0.25">
      <c r="A37" s="10">
        <v>11</v>
      </c>
      <c r="B37" s="33"/>
      <c r="C37" s="11" t="s">
        <v>40</v>
      </c>
      <c r="D37" s="10" t="s">
        <v>30</v>
      </c>
      <c r="E37" s="10">
        <v>300</v>
      </c>
      <c r="F37" s="10">
        <v>56</v>
      </c>
      <c r="G37" s="10">
        <v>18</v>
      </c>
      <c r="H37" s="14">
        <v>900</v>
      </c>
      <c r="I37" s="12"/>
      <c r="J37" s="13">
        <f t="shared" si="0"/>
        <v>0</v>
      </c>
    </row>
    <row r="38" spans="1:10" x14ac:dyDescent="0.25">
      <c r="A38" s="10">
        <v>12</v>
      </c>
      <c r="B38" s="33"/>
      <c r="C38" s="11" t="s">
        <v>41</v>
      </c>
      <c r="D38" s="10" t="s">
        <v>30</v>
      </c>
      <c r="E38" s="15"/>
      <c r="F38" s="15"/>
      <c r="G38" s="10">
        <v>28</v>
      </c>
      <c r="H38" s="10">
        <v>10</v>
      </c>
      <c r="I38" s="12"/>
      <c r="J38" s="13">
        <f t="shared" si="0"/>
        <v>0</v>
      </c>
    </row>
    <row r="39" spans="1:10" x14ac:dyDescent="0.25">
      <c r="A39" s="10">
        <v>13</v>
      </c>
      <c r="B39" s="33"/>
      <c r="C39" s="11" t="s">
        <v>42</v>
      </c>
      <c r="D39" s="10" t="s">
        <v>30</v>
      </c>
      <c r="E39" s="15"/>
      <c r="F39" s="15"/>
      <c r="G39" s="10">
        <v>23</v>
      </c>
      <c r="H39" s="10">
        <v>10</v>
      </c>
      <c r="I39" s="12"/>
      <c r="J39" s="13">
        <f t="shared" si="0"/>
        <v>0</v>
      </c>
    </row>
    <row r="40" spans="1:10" x14ac:dyDescent="0.25">
      <c r="A40" s="10">
        <v>14</v>
      </c>
      <c r="B40" s="33"/>
      <c r="C40" s="11" t="s">
        <v>43</v>
      </c>
      <c r="D40" s="10" t="s">
        <v>30</v>
      </c>
      <c r="E40" s="15"/>
      <c r="F40" s="15"/>
      <c r="G40" s="10">
        <v>40</v>
      </c>
      <c r="H40" s="10">
        <v>10</v>
      </c>
      <c r="I40" s="12"/>
      <c r="J40" s="13">
        <f t="shared" si="0"/>
        <v>0</v>
      </c>
    </row>
    <row r="41" spans="1:10" x14ac:dyDescent="0.25">
      <c r="A41" s="10">
        <v>15</v>
      </c>
      <c r="B41" s="33"/>
      <c r="C41" s="11" t="s">
        <v>44</v>
      </c>
      <c r="D41" s="10" t="s">
        <v>30</v>
      </c>
      <c r="E41" s="10">
        <v>350</v>
      </c>
      <c r="F41" s="10">
        <v>63</v>
      </c>
      <c r="G41" s="10">
        <v>21</v>
      </c>
      <c r="H41" s="10">
        <v>100</v>
      </c>
      <c r="I41" s="12"/>
      <c r="J41" s="13">
        <f t="shared" si="0"/>
        <v>0</v>
      </c>
    </row>
    <row r="42" spans="1:10" x14ac:dyDescent="0.25">
      <c r="A42" s="10">
        <v>16</v>
      </c>
      <c r="B42" s="33"/>
      <c r="C42" s="11" t="s">
        <v>45</v>
      </c>
      <c r="D42" s="10" t="s">
        <v>30</v>
      </c>
      <c r="E42" s="10">
        <v>600</v>
      </c>
      <c r="F42" s="10">
        <v>100</v>
      </c>
      <c r="G42" s="10">
        <v>27</v>
      </c>
      <c r="H42" s="10">
        <v>200</v>
      </c>
      <c r="I42" s="12"/>
      <c r="J42" s="13">
        <f t="shared" si="0"/>
        <v>0</v>
      </c>
    </row>
    <row r="43" spans="1:10" x14ac:dyDescent="0.25">
      <c r="A43" s="10">
        <v>17</v>
      </c>
      <c r="B43" s="33"/>
      <c r="C43" s="11" t="s">
        <v>46</v>
      </c>
      <c r="D43" s="10" t="s">
        <v>30</v>
      </c>
      <c r="E43" s="10">
        <v>250</v>
      </c>
      <c r="F43" s="10">
        <v>32</v>
      </c>
      <c r="G43" s="10">
        <v>18</v>
      </c>
      <c r="H43" s="10">
        <v>300</v>
      </c>
      <c r="I43" s="12"/>
      <c r="J43" s="13">
        <f t="shared" si="0"/>
        <v>0</v>
      </c>
    </row>
    <row r="44" spans="1:10" x14ac:dyDescent="0.25">
      <c r="A44" s="10">
        <v>18</v>
      </c>
      <c r="B44" s="33" t="s">
        <v>47</v>
      </c>
      <c r="C44" s="11" t="s">
        <v>48</v>
      </c>
      <c r="D44" s="10" t="s">
        <v>30</v>
      </c>
      <c r="E44" s="10">
        <v>180</v>
      </c>
      <c r="F44" s="10">
        <v>35</v>
      </c>
      <c r="G44" s="10">
        <v>13</v>
      </c>
      <c r="H44" s="10">
        <v>50</v>
      </c>
      <c r="I44" s="12"/>
      <c r="J44" s="13">
        <f t="shared" si="0"/>
        <v>0</v>
      </c>
    </row>
    <row r="45" spans="1:10" x14ac:dyDescent="0.25">
      <c r="A45" s="10">
        <v>19</v>
      </c>
      <c r="B45" s="33"/>
      <c r="C45" s="11" t="s">
        <v>49</v>
      </c>
      <c r="D45" s="10" t="s">
        <v>30</v>
      </c>
      <c r="E45" s="10">
        <v>210</v>
      </c>
      <c r="F45" s="10">
        <v>40</v>
      </c>
      <c r="G45" s="10">
        <v>18</v>
      </c>
      <c r="H45" s="10">
        <v>50</v>
      </c>
      <c r="I45" s="12"/>
      <c r="J45" s="13">
        <f t="shared" si="0"/>
        <v>0</v>
      </c>
    </row>
    <row r="46" spans="1:10" x14ac:dyDescent="0.25">
      <c r="A46" s="10">
        <v>20</v>
      </c>
      <c r="B46" s="33"/>
      <c r="C46" s="11" t="s">
        <v>50</v>
      </c>
      <c r="D46" s="10" t="s">
        <v>30</v>
      </c>
      <c r="E46" s="10">
        <v>260</v>
      </c>
      <c r="F46" s="10">
        <v>48</v>
      </c>
      <c r="G46" s="10">
        <v>18</v>
      </c>
      <c r="H46" s="10">
        <v>200</v>
      </c>
      <c r="I46" s="12"/>
      <c r="J46" s="13">
        <f t="shared" si="0"/>
        <v>0</v>
      </c>
    </row>
    <row r="47" spans="1:10" x14ac:dyDescent="0.25">
      <c r="A47" s="10">
        <v>21</v>
      </c>
      <c r="B47" s="33"/>
      <c r="C47" s="11" t="s">
        <v>51</v>
      </c>
      <c r="D47" s="10" t="s">
        <v>30</v>
      </c>
      <c r="E47" s="10">
        <v>400</v>
      </c>
      <c r="F47" s="10">
        <v>80</v>
      </c>
      <c r="G47" s="10">
        <v>19</v>
      </c>
      <c r="H47" s="10">
        <v>100</v>
      </c>
      <c r="I47" s="12"/>
      <c r="J47" s="13">
        <f t="shared" si="0"/>
        <v>0</v>
      </c>
    </row>
    <row r="48" spans="1:10" x14ac:dyDescent="0.25">
      <c r="A48" s="10">
        <v>22</v>
      </c>
      <c r="B48" s="33"/>
      <c r="C48" s="11" t="s">
        <v>52</v>
      </c>
      <c r="D48" s="10" t="s">
        <v>30</v>
      </c>
      <c r="E48" s="10">
        <v>450</v>
      </c>
      <c r="F48" s="10">
        <v>88</v>
      </c>
      <c r="G48" s="10">
        <v>26</v>
      </c>
      <c r="H48" s="10">
        <v>100</v>
      </c>
      <c r="I48" s="12"/>
      <c r="J48" s="13">
        <f t="shared" si="0"/>
        <v>0</v>
      </c>
    </row>
    <row r="49" spans="1:10" x14ac:dyDescent="0.25">
      <c r="A49" s="10">
        <v>23</v>
      </c>
      <c r="B49" s="33" t="s">
        <v>28</v>
      </c>
      <c r="C49" s="11" t="s">
        <v>53</v>
      </c>
      <c r="D49" s="10" t="s">
        <v>30</v>
      </c>
      <c r="E49" s="10">
        <v>500</v>
      </c>
      <c r="F49" s="10">
        <v>92</v>
      </c>
      <c r="G49" s="10">
        <v>27</v>
      </c>
      <c r="H49" s="10">
        <v>1300</v>
      </c>
      <c r="I49" s="12"/>
      <c r="J49" s="13">
        <f t="shared" si="0"/>
        <v>0</v>
      </c>
    </row>
    <row r="50" spans="1:10" x14ac:dyDescent="0.25">
      <c r="A50" s="10">
        <v>24</v>
      </c>
      <c r="B50" s="33"/>
      <c r="C50" s="11" t="s">
        <v>54</v>
      </c>
      <c r="D50" s="10" t="s">
        <v>30</v>
      </c>
      <c r="E50" s="10">
        <v>650</v>
      </c>
      <c r="F50" s="10">
        <v>120</v>
      </c>
      <c r="G50" s="10">
        <v>27</v>
      </c>
      <c r="H50" s="10">
        <v>40</v>
      </c>
      <c r="I50" s="12"/>
      <c r="J50" s="13">
        <f t="shared" si="0"/>
        <v>0</v>
      </c>
    </row>
    <row r="51" spans="1:10" x14ac:dyDescent="0.25">
      <c r="A51" s="10">
        <v>25</v>
      </c>
      <c r="B51" s="33"/>
      <c r="C51" s="11" t="s">
        <v>55</v>
      </c>
      <c r="D51" s="10" t="s">
        <v>30</v>
      </c>
      <c r="E51" s="15"/>
      <c r="F51" s="15"/>
      <c r="G51" s="10">
        <v>28</v>
      </c>
      <c r="H51" s="10">
        <v>50</v>
      </c>
      <c r="I51" s="12"/>
      <c r="J51" s="13">
        <f t="shared" si="0"/>
        <v>0</v>
      </c>
    </row>
    <row r="52" spans="1:10" x14ac:dyDescent="0.25">
      <c r="A52" s="10">
        <v>26</v>
      </c>
      <c r="B52" s="33" t="s">
        <v>47</v>
      </c>
      <c r="C52" s="11" t="s">
        <v>56</v>
      </c>
      <c r="D52" s="10" t="s">
        <v>30</v>
      </c>
      <c r="E52" s="15"/>
      <c r="F52" s="15"/>
      <c r="G52" s="10">
        <v>8</v>
      </c>
      <c r="H52" s="10">
        <v>25</v>
      </c>
      <c r="I52" s="12"/>
      <c r="J52" s="13">
        <f t="shared" si="0"/>
        <v>0</v>
      </c>
    </row>
    <row r="53" spans="1:10" x14ac:dyDescent="0.25">
      <c r="A53" s="10">
        <v>27</v>
      </c>
      <c r="B53" s="33"/>
      <c r="C53" s="11" t="s">
        <v>57</v>
      </c>
      <c r="D53" s="10" t="s">
        <v>30</v>
      </c>
      <c r="E53" s="15"/>
      <c r="F53" s="15"/>
      <c r="G53" s="10">
        <v>11</v>
      </c>
      <c r="H53" s="10">
        <v>40</v>
      </c>
      <c r="I53" s="12"/>
      <c r="J53" s="13">
        <f t="shared" si="0"/>
        <v>0</v>
      </c>
    </row>
    <row r="54" spans="1:10" ht="15.75" customHeight="1" x14ac:dyDescent="0.25">
      <c r="A54" s="10">
        <v>28</v>
      </c>
      <c r="B54" s="32" t="s">
        <v>58</v>
      </c>
      <c r="C54" s="32"/>
      <c r="D54" s="10" t="s">
        <v>30</v>
      </c>
      <c r="E54" s="15"/>
      <c r="F54" s="15"/>
      <c r="G54" s="10">
        <v>29</v>
      </c>
      <c r="H54" s="10">
        <v>10</v>
      </c>
      <c r="I54" s="12"/>
      <c r="J54" s="13">
        <f t="shared" si="0"/>
        <v>0</v>
      </c>
    </row>
    <row r="55" spans="1:10" ht="15.75" customHeight="1" x14ac:dyDescent="0.25">
      <c r="A55" s="10">
        <v>29</v>
      </c>
      <c r="B55" s="32" t="s">
        <v>59</v>
      </c>
      <c r="C55" s="32"/>
      <c r="D55" s="10" t="s">
        <v>30</v>
      </c>
      <c r="E55" s="15"/>
      <c r="F55" s="15"/>
      <c r="G55" s="10">
        <v>15</v>
      </c>
      <c r="H55" s="10">
        <v>20</v>
      </c>
      <c r="I55" s="12"/>
      <c r="J55" s="13">
        <f t="shared" si="0"/>
        <v>0</v>
      </c>
    </row>
    <row r="56" spans="1:10" ht="15.75" customHeight="1" x14ac:dyDescent="0.25">
      <c r="A56" s="10">
        <v>30</v>
      </c>
      <c r="B56" s="32" t="s">
        <v>60</v>
      </c>
      <c r="C56" s="32"/>
      <c r="D56" s="10" t="s">
        <v>30</v>
      </c>
      <c r="E56" s="15"/>
      <c r="F56" s="15"/>
      <c r="G56" s="10">
        <v>20</v>
      </c>
      <c r="H56" s="10">
        <v>20</v>
      </c>
      <c r="I56" s="12"/>
      <c r="J56" s="13">
        <f t="shared" si="0"/>
        <v>0</v>
      </c>
    </row>
    <row r="57" spans="1:10" ht="15.75" customHeight="1" x14ac:dyDescent="0.25">
      <c r="A57" s="10">
        <v>31</v>
      </c>
      <c r="B57" s="32" t="s">
        <v>61</v>
      </c>
      <c r="C57" s="32"/>
      <c r="D57" s="10" t="s">
        <v>30</v>
      </c>
      <c r="E57" s="15"/>
      <c r="F57" s="15"/>
      <c r="G57" s="15"/>
      <c r="H57" s="10">
        <v>100</v>
      </c>
      <c r="I57" s="12"/>
      <c r="J57" s="13">
        <f t="shared" si="0"/>
        <v>0</v>
      </c>
    </row>
    <row r="58" spans="1:10" ht="15.75" customHeight="1" x14ac:dyDescent="0.25">
      <c r="A58" s="10">
        <v>32</v>
      </c>
      <c r="B58" s="32" t="s">
        <v>62</v>
      </c>
      <c r="C58" s="32"/>
      <c r="D58" s="10" t="s">
        <v>30</v>
      </c>
      <c r="E58" s="15"/>
      <c r="F58" s="15"/>
      <c r="G58" s="15"/>
      <c r="H58" s="10">
        <v>100</v>
      </c>
      <c r="I58" s="12"/>
      <c r="J58" s="13">
        <f t="shared" si="0"/>
        <v>0</v>
      </c>
    </row>
    <row r="59" spans="1:10" ht="15.75" customHeight="1" x14ac:dyDescent="0.25">
      <c r="A59" s="10">
        <v>33</v>
      </c>
      <c r="B59" s="32" t="s">
        <v>63</v>
      </c>
      <c r="C59" s="32"/>
      <c r="D59" s="10" t="s">
        <v>30</v>
      </c>
      <c r="E59" s="15"/>
      <c r="F59" s="15"/>
      <c r="G59" s="15"/>
      <c r="H59" s="10">
        <v>100</v>
      </c>
      <c r="I59" s="12"/>
      <c r="J59" s="13">
        <f t="shared" si="0"/>
        <v>0</v>
      </c>
    </row>
    <row r="60" spans="1:10" ht="21" customHeight="1" x14ac:dyDescent="0.25">
      <c r="A60" s="25" t="s">
        <v>78</v>
      </c>
      <c r="B60" s="25"/>
      <c r="C60" s="25"/>
      <c r="D60" s="25"/>
      <c r="E60" s="25"/>
      <c r="F60" s="25"/>
      <c r="G60" s="25"/>
      <c r="H60" s="25"/>
      <c r="I60" s="26">
        <f>SUM(J27:J59)</f>
        <v>0</v>
      </c>
      <c r="J60" s="27"/>
    </row>
    <row r="61" spans="1:10" ht="21" customHeight="1" x14ac:dyDescent="0.25">
      <c r="A61" s="25" t="s">
        <v>79</v>
      </c>
      <c r="B61" s="25"/>
      <c r="C61" s="25"/>
      <c r="D61" s="25"/>
      <c r="E61" s="25"/>
      <c r="F61" s="25"/>
      <c r="G61" s="25"/>
      <c r="H61" s="25"/>
      <c r="I61" s="30">
        <f>IF(C16="ne","",ROUND(I60*25%,2))</f>
        <v>0</v>
      </c>
      <c r="J61" s="31"/>
    </row>
    <row r="62" spans="1:10" ht="21" customHeight="1" x14ac:dyDescent="0.25">
      <c r="A62" s="25" t="s">
        <v>80</v>
      </c>
      <c r="B62" s="25"/>
      <c r="C62" s="25"/>
      <c r="D62" s="25"/>
      <c r="E62" s="25"/>
      <c r="F62" s="25"/>
      <c r="G62" s="25"/>
      <c r="H62" s="25"/>
      <c r="I62" s="26">
        <f>IF(C16="ne",I60,I60+I61)</f>
        <v>0</v>
      </c>
      <c r="J62" s="27"/>
    </row>
    <row r="63" spans="1:10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20.25" customHeight="1" x14ac:dyDescent="0.25">
      <c r="A64" s="24" t="s">
        <v>77</v>
      </c>
      <c r="B64" s="24"/>
      <c r="C64" s="24"/>
      <c r="D64" s="24"/>
      <c r="E64" s="24"/>
      <c r="F64" s="24"/>
      <c r="G64" s="24"/>
      <c r="H64" s="24"/>
      <c r="I64" s="24"/>
      <c r="J64" s="24"/>
    </row>
    <row r="65" spans="1:10" x14ac:dyDescent="0.25">
      <c r="A65" s="19"/>
      <c r="B65" s="19"/>
      <c r="C65" s="19"/>
      <c r="D65" s="19"/>
      <c r="E65" s="19"/>
      <c r="F65" s="19"/>
      <c r="G65" s="19"/>
      <c r="H65" s="19"/>
      <c r="I65" s="19"/>
      <c r="J65" s="19"/>
    </row>
    <row r="66" spans="1:10" ht="18" customHeight="1" x14ac:dyDescent="0.25">
      <c r="A66" s="24" t="s">
        <v>64</v>
      </c>
      <c r="B66" s="24"/>
      <c r="C66" s="24"/>
      <c r="D66" s="28"/>
      <c r="E66" s="28"/>
      <c r="F66" s="20"/>
      <c r="G66" s="20"/>
      <c r="H66" s="20"/>
      <c r="I66" s="20"/>
      <c r="J66" s="20"/>
    </row>
    <row r="67" spans="1:10" ht="18" customHeight="1" x14ac:dyDescent="0.25">
      <c r="A67" s="24" t="s">
        <v>65</v>
      </c>
      <c r="B67" s="24"/>
      <c r="C67" s="24"/>
      <c r="D67" s="29"/>
      <c r="E67" s="29"/>
      <c r="F67" s="20"/>
      <c r="G67" s="20"/>
      <c r="H67" s="20"/>
      <c r="I67" s="20"/>
      <c r="J67" s="20"/>
    </row>
    <row r="68" spans="1:10" ht="18" customHeight="1" x14ac:dyDescent="0.25">
      <c r="A68" s="20"/>
      <c r="B68" s="20"/>
      <c r="C68" s="20"/>
      <c r="D68" s="20"/>
      <c r="E68" s="20"/>
      <c r="F68" s="20"/>
      <c r="G68" s="20"/>
      <c r="H68" s="20"/>
      <c r="I68" s="20"/>
      <c r="J68" s="20"/>
    </row>
    <row r="69" spans="1:10" ht="18" customHeight="1" x14ac:dyDescent="0.25">
      <c r="A69" s="24" t="s">
        <v>66</v>
      </c>
      <c r="B69" s="24"/>
      <c r="C69" s="24"/>
      <c r="D69" s="24"/>
      <c r="E69" s="24"/>
      <c r="F69" s="24"/>
      <c r="G69" s="24"/>
      <c r="H69" s="24"/>
      <c r="I69" s="24"/>
      <c r="J69" s="24"/>
    </row>
    <row r="70" spans="1:10" ht="18" customHeight="1" x14ac:dyDescent="0.25">
      <c r="A70" s="24" t="s">
        <v>67</v>
      </c>
      <c r="B70" s="24"/>
      <c r="C70" s="24"/>
      <c r="D70" s="24"/>
      <c r="E70" s="24"/>
      <c r="F70" s="24"/>
      <c r="G70" s="24"/>
      <c r="H70" s="24"/>
      <c r="I70" s="24"/>
      <c r="J70" s="24"/>
    </row>
    <row r="71" spans="1:10" ht="18" customHeight="1" x14ac:dyDescent="0.25">
      <c r="A71" s="24" t="s">
        <v>68</v>
      </c>
      <c r="B71" s="24"/>
      <c r="C71" s="24"/>
      <c r="D71" s="24"/>
      <c r="E71" s="24"/>
      <c r="F71" s="24"/>
      <c r="G71" s="24"/>
      <c r="H71" s="24"/>
      <c r="I71" s="24"/>
      <c r="J71" s="24"/>
    </row>
    <row r="72" spans="1:10" ht="18" customHeight="1" x14ac:dyDescent="0.25">
      <c r="A72" s="24" t="s">
        <v>69</v>
      </c>
      <c r="B72" s="24"/>
      <c r="C72" s="24"/>
      <c r="D72" s="24"/>
      <c r="E72" s="24"/>
      <c r="F72" s="24"/>
      <c r="G72" s="24"/>
      <c r="H72" s="24"/>
      <c r="I72" s="24"/>
      <c r="J72" s="24"/>
    </row>
    <row r="73" spans="1:10" ht="19.5" customHeight="1" x14ac:dyDescent="0.25">
      <c r="A73" s="24" t="s">
        <v>70</v>
      </c>
      <c r="B73" s="24"/>
      <c r="C73" s="24"/>
      <c r="D73" s="24"/>
      <c r="E73" s="24"/>
      <c r="F73" s="24"/>
      <c r="G73" s="24"/>
      <c r="H73" s="24"/>
      <c r="I73" s="24"/>
      <c r="J73" s="24"/>
    </row>
    <row r="74" spans="1:10" ht="30.75" customHeight="1" x14ac:dyDescent="0.25">
      <c r="A74" s="24" t="s">
        <v>71</v>
      </c>
      <c r="B74" s="24"/>
      <c r="C74" s="24"/>
      <c r="D74" s="24"/>
      <c r="E74" s="24"/>
      <c r="F74" s="24"/>
      <c r="G74" s="24"/>
      <c r="H74" s="24"/>
      <c r="I74" s="24"/>
      <c r="J74" s="24"/>
    </row>
    <row r="75" spans="1:10" ht="28.5" customHeight="1" x14ac:dyDescent="0.25">
      <c r="A75" s="24" t="s">
        <v>82</v>
      </c>
      <c r="B75" s="24"/>
      <c r="C75" s="24"/>
      <c r="D75" s="24"/>
      <c r="E75" s="24"/>
      <c r="F75" s="24"/>
      <c r="G75" s="24"/>
      <c r="H75" s="24"/>
      <c r="I75" s="24"/>
      <c r="J75" s="24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24" t="s">
        <v>72</v>
      </c>
      <c r="B77" s="24"/>
      <c r="C77" s="4"/>
      <c r="D77" s="1"/>
      <c r="E77" s="1"/>
      <c r="F77" s="1"/>
      <c r="G77" s="1"/>
      <c r="H77" s="1"/>
      <c r="I77" s="1"/>
      <c r="J77" s="1"/>
    </row>
    <row r="78" spans="1:10" x14ac:dyDescent="0.25">
      <c r="A78" s="24" t="s">
        <v>73</v>
      </c>
      <c r="B78" s="24"/>
      <c r="C78" s="16" t="str">
        <f ca="1">IF(I60=0,"",TODAY())</f>
        <v/>
      </c>
      <c r="D78" s="1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1"/>
      <c r="E80" s="17"/>
      <c r="F80" s="17"/>
      <c r="G80" s="22"/>
      <c r="H80" s="22"/>
      <c r="I80" s="22"/>
      <c r="J80" s="22"/>
    </row>
    <row r="81" spans="1:10" x14ac:dyDescent="0.25">
      <c r="A81" s="1"/>
      <c r="B81" s="1"/>
      <c r="C81" s="1"/>
      <c r="D81" s="1"/>
      <c r="E81" s="1"/>
      <c r="F81" s="1"/>
      <c r="G81" s="21" t="s">
        <v>74</v>
      </c>
      <c r="H81" s="21"/>
      <c r="I81" s="21"/>
      <c r="J81" s="21"/>
    </row>
    <row r="82" spans="1:10" x14ac:dyDescent="0.25">
      <c r="A82" s="1"/>
      <c r="B82" s="1"/>
      <c r="C82" s="1"/>
      <c r="D82" s="1"/>
      <c r="E82" s="1"/>
      <c r="F82" s="1"/>
      <c r="G82" s="18"/>
      <c r="H82" s="18"/>
      <c r="I82" s="18"/>
      <c r="J82" s="18"/>
    </row>
    <row r="83" spans="1:10" x14ac:dyDescent="0.25">
      <c r="A83" s="1"/>
      <c r="B83" s="1"/>
      <c r="C83" s="1"/>
      <c r="D83" s="1"/>
      <c r="E83" s="17"/>
      <c r="F83" s="17"/>
      <c r="G83" s="22"/>
      <c r="H83" s="22"/>
      <c r="I83" s="22"/>
      <c r="J83" s="22"/>
    </row>
    <row r="84" spans="1:10" x14ac:dyDescent="0.25">
      <c r="A84" s="1"/>
      <c r="B84" s="1"/>
      <c r="C84" s="1"/>
      <c r="D84" s="1"/>
      <c r="E84" s="1"/>
      <c r="F84" s="1"/>
      <c r="G84" s="23" t="s">
        <v>75</v>
      </c>
      <c r="H84" s="23"/>
      <c r="I84" s="23"/>
      <c r="J84" s="23"/>
    </row>
    <row r="85" spans="1:1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1"/>
      <c r="E86" s="1"/>
      <c r="F86" s="1"/>
      <c r="G86" s="1" t="s">
        <v>76</v>
      </c>
      <c r="H86" s="1"/>
      <c r="I86" s="1"/>
      <c r="J86" s="1"/>
    </row>
    <row r="87" spans="1:10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</sheetData>
  <mergeCells count="62">
    <mergeCell ref="C12:J12"/>
    <mergeCell ref="C21:J21"/>
    <mergeCell ref="A23:J23"/>
    <mergeCell ref="A1:C1"/>
    <mergeCell ref="A14:B14"/>
    <mergeCell ref="C14:J14"/>
    <mergeCell ref="A15:B15"/>
    <mergeCell ref="C15:J15"/>
    <mergeCell ref="A6:B6"/>
    <mergeCell ref="A13:B13"/>
    <mergeCell ref="C13:J13"/>
    <mergeCell ref="A2:J2"/>
    <mergeCell ref="A4:B4"/>
    <mergeCell ref="A5:B5"/>
    <mergeCell ref="A8:B8"/>
    <mergeCell ref="A10:J10"/>
    <mergeCell ref="A12:B12"/>
    <mergeCell ref="B44:B48"/>
    <mergeCell ref="B49:B51"/>
    <mergeCell ref="B52:B53"/>
    <mergeCell ref="B54:C54"/>
    <mergeCell ref="A16:B16"/>
    <mergeCell ref="C16:J16"/>
    <mergeCell ref="B27:B43"/>
    <mergeCell ref="A17:B17"/>
    <mergeCell ref="C17:J17"/>
    <mergeCell ref="A18:B18"/>
    <mergeCell ref="C18:J18"/>
    <mergeCell ref="A19:B19"/>
    <mergeCell ref="C19:J19"/>
    <mergeCell ref="A20:B20"/>
    <mergeCell ref="C20:J20"/>
    <mergeCell ref="A21:B21"/>
    <mergeCell ref="B55:C55"/>
    <mergeCell ref="B56:C56"/>
    <mergeCell ref="B57:C57"/>
    <mergeCell ref="B58:C58"/>
    <mergeCell ref="B59:C59"/>
    <mergeCell ref="A60:H60"/>
    <mergeCell ref="I60:J60"/>
    <mergeCell ref="A72:J72"/>
    <mergeCell ref="A61:H61"/>
    <mergeCell ref="A62:H62"/>
    <mergeCell ref="A64:J64"/>
    <mergeCell ref="A66:C66"/>
    <mergeCell ref="D66:E66"/>
    <mergeCell ref="A67:C67"/>
    <mergeCell ref="D67:E67"/>
    <mergeCell ref="A69:J69"/>
    <mergeCell ref="A70:J70"/>
    <mergeCell ref="A71:J71"/>
    <mergeCell ref="I61:J61"/>
    <mergeCell ref="I62:J62"/>
    <mergeCell ref="G81:J81"/>
    <mergeCell ref="G83:J83"/>
    <mergeCell ref="G84:J84"/>
    <mergeCell ref="A73:J73"/>
    <mergeCell ref="A74:J74"/>
    <mergeCell ref="A75:J75"/>
    <mergeCell ref="A77:B77"/>
    <mergeCell ref="A78:B78"/>
    <mergeCell ref="G80:J80"/>
  </mergeCells>
  <dataValidations count="2">
    <dataValidation type="list" allowBlank="1" showInputMessage="1" showErrorMessage="1" errorTitle="Pogrešan unos" error="Odgovorite sa &quot;DA&quot; ako je ponuditelj u sustavu PDV-a ili &quot;NE&quot; ako ponuditelj nije u sustavu PDV-a" sqref="C16:J16" xr:uid="{00000000-0002-0000-0000-000000000000}">
      <formula1>"DA,NE,ne,da"</formula1>
    </dataValidation>
    <dataValidation type="decimal" operator="greaterThanOrEqual" allowBlank="1" showInputMessage="1" showErrorMessage="1" errorTitle="Pogrešan unos" error="Unesite decimalan broj" sqref="J27:J59 I27:I62" xr:uid="{00000000-0002-0000-0000-000001000000}">
      <formula1>0</formula1>
    </dataValidation>
  </dataValidations>
  <pageMargins left="0.7" right="0.7" top="0.75" bottom="0.75" header="0.3" footer="0.3"/>
  <pageSetup paperSize="9" scale="8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LAMPAŠI ZA DALJNJU PRODAJU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2023-05-25T09:27:10Z</cp:lastPrinted>
  <dcterms:created xsi:type="dcterms:W3CDTF">2022-06-09T10:04:11Z</dcterms:created>
  <dcterms:modified xsi:type="dcterms:W3CDTF">2023-06-20T12:00:15Z</dcterms:modified>
</cp:coreProperties>
</file>