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0. UREDSKI MATERIJAL\"/>
    </mc:Choice>
  </mc:AlternateContent>
  <xr:revisionPtr revIDLastSave="0" documentId="8_{69FBB4D5-2595-425B-88E3-9EBE46369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REDSKI MATERIJ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118" i="1"/>
  <c r="G119" i="1"/>
  <c r="G120" i="1"/>
  <c r="G121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75" i="1"/>
  <c r="G76" i="1"/>
  <c r="G77" i="1"/>
  <c r="G78" i="1"/>
  <c r="G79" i="1"/>
  <c r="G80" i="1"/>
  <c r="G81" i="1"/>
  <c r="G82" i="1"/>
  <c r="G72" i="1" l="1"/>
  <c r="G73" i="1"/>
  <c r="G74" i="1"/>
  <c r="G83" i="1"/>
  <c r="G84" i="1"/>
  <c r="G85" i="1"/>
  <c r="G86" i="1"/>
  <c r="G110" i="1"/>
  <c r="G111" i="1"/>
  <c r="G112" i="1"/>
  <c r="G113" i="1"/>
  <c r="G114" i="1"/>
  <c r="G115" i="1"/>
  <c r="G116" i="1"/>
  <c r="G117" i="1"/>
  <c r="G71" i="1"/>
  <c r="G65" i="1"/>
  <c r="G66" i="1"/>
  <c r="G67" i="1"/>
  <c r="G68" i="1"/>
  <c r="G69" i="1"/>
  <c r="G64" i="1"/>
  <c r="G61" i="1"/>
  <c r="G62" i="1"/>
  <c r="G60" i="1"/>
  <c r="G57" i="1"/>
  <c r="G58" i="1"/>
  <c r="G56" i="1"/>
  <c r="G53" i="1"/>
  <c r="G51" i="1"/>
  <c r="G50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6" i="1"/>
  <c r="F122" i="1" l="1"/>
  <c r="F55" i="1"/>
  <c r="F63" i="1" l="1"/>
  <c r="F52" i="1"/>
  <c r="F70" i="1"/>
  <c r="F59" i="1"/>
  <c r="F49" i="1"/>
  <c r="F123" i="1" l="1"/>
  <c r="C139" i="1" s="1"/>
  <c r="F124" i="1" l="1"/>
  <c r="F125" i="1" s="1"/>
</calcChain>
</file>

<file path=xl/sharedStrings.xml><?xml version="1.0" encoding="utf-8"?>
<sst xmlns="http://schemas.openxmlformats.org/spreadsheetml/2006/main" count="238" uniqueCount="145">
  <si>
    <t>PREDMET NABAVE:</t>
  </si>
  <si>
    <t>UREDSKI MATERIJAL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</si>
  <si>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</si>
  <si>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</si>
  <si>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</si>
  <si>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</si>
  <si>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</si>
  <si>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</si>
  <si>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</si>
  <si>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</si>
  <si>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</si>
  <si>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</si>
  <si>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</si>
  <si>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</si>
  <si>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</si>
  <si>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</si>
  <si>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GRUPA</t>
  </si>
  <si>
    <t>RED. BR.</t>
  </si>
  <si>
    <t>NAZIV ROBE</t>
  </si>
  <si>
    <t>JED. MJERE</t>
  </si>
  <si>
    <t>KOLIČINA</t>
  </si>
  <si>
    <t>JED. CIJENA</t>
  </si>
  <si>
    <t>UKUPNO</t>
  </si>
  <si>
    <t>7 = 5 x 6</t>
  </si>
  <si>
    <t>POTROŠNI KANCELARIJSKI MATERIJAL</t>
  </si>
  <si>
    <t>KEMIJSKA OLOVKA OBIČNA</t>
  </si>
  <si>
    <t>kom</t>
  </si>
  <si>
    <t>KEMIJSKA OLOVKA PILOT ( uni Sd – 102 JAPAN) ili jednakovrijedno</t>
  </si>
  <si>
    <t>MINE ZA TEHNIČKU OLOVKU 0,5 HB</t>
  </si>
  <si>
    <t>SPAJALICE BR. 3 (100/1)</t>
  </si>
  <si>
    <t>PATRONA ZA SAMOSTOJEĆI ŠTAMBILJ PRINTY 4912</t>
  </si>
  <si>
    <t>TEXT – MARKER</t>
  </si>
  <si>
    <t>ŠKARE UREDSKE 17 cm</t>
  </si>
  <si>
    <t>ULOŽAK ZA KEM. OLOVKU POD REDNIM BROJEM 2 TROŠKOVNIKA</t>
  </si>
  <si>
    <t>FASCIKL KARTONSKI A-4</t>
  </si>
  <si>
    <t>FASCIKL PLASTIČNI S MEHANIZMOM A-4</t>
  </si>
  <si>
    <t>BILJEŽNICA A-4 - S TVRDIM KORICAMA</t>
  </si>
  <si>
    <t>DOPISNA KNJIGA A-4</t>
  </si>
  <si>
    <t>URUDŽBENI ZAPISNIK UT-II-12b</t>
  </si>
  <si>
    <t>SELOTEJP ( veliki, prozirni ) 25/66</t>
  </si>
  <si>
    <t>KLAMERICA «LEITZ 5502», PRIMULA 12 MAESTRI ili jednakovrijedno</t>
  </si>
  <si>
    <t>BUŠILICA (za papir ) LEITZ 5008; 5005 ili jednakovrijedno</t>
  </si>
  <si>
    <t>ADING ROLA 57x12x70 1+0</t>
  </si>
  <si>
    <t>LISTIĆI ZA BILJEŠKE (BLOK KOCKA) 9x9</t>
  </si>
  <si>
    <t>MEMOFIX 8x8</t>
  </si>
  <si>
    <t>BESKONAČNI PAPIR ZA RAČUNALNE PISAČE</t>
  </si>
  <si>
    <t>BESKONAČNI PAPIR A-4 bianco 234 x 12 (1 + 2)</t>
  </si>
  <si>
    <t>kutija</t>
  </si>
  <si>
    <t>BESKONAČNI PAPIR A-4 bianco 234 x 12 ( 1+1 )</t>
  </si>
  <si>
    <t>PAPIR ZA KOPIRNI APARAT A-4
(TOP KOPIE, PINJA ili jednakovrijedno)
500 listova omot</t>
  </si>
  <si>
    <t>OMOTNICE, PISMA-OMOTNICE I DOPISNICE</t>
  </si>
  <si>
    <t>KUVERTA ( mala, plava, samoljepljiva)</t>
  </si>
  <si>
    <t>KUVERTA B-5</t>
  </si>
  <si>
    <t>KUVERTA A-4</t>
  </si>
  <si>
    <t>REGISTRI OD PAPIRA I KARTONA</t>
  </si>
  <si>
    <t>REGISTRATOR A-4 - ŠIROKI EKO</t>
  </si>
  <si>
    <t>REGISTRATOR A-4 - USKI EKO</t>
  </si>
  <si>
    <t>REGISTRATOR A-5 - ŠIROKI EKO</t>
  </si>
  <si>
    <t>POJEDINAČNI POSLOVNI OBRASCI</t>
  </si>
  <si>
    <t>PUTNI RADNI LIST za teretno motorno vozilo 100 kom u bloku HRL-VI-26</t>
  </si>
  <si>
    <t>blok</t>
  </si>
  <si>
    <t>OMOT SPISA UT-II-150</t>
  </si>
  <si>
    <t>RAČUN A-6-GT-P-643/NCR 100 kom u blok</t>
  </si>
  <si>
    <t>PRATEĆI LIST ZA OTPAD PL-O</t>
  </si>
  <si>
    <t>HUB OBRAZAC - 1 + 1 - set 100 kom</t>
  </si>
  <si>
    <t>HUB OBRAZAC - 1 + 0 - hub 3a LASER (900)</t>
  </si>
  <si>
    <t>TONERI</t>
  </si>
  <si>
    <t>RIBON ZA EPSON LQ 300</t>
  </si>
  <si>
    <t>TONER LASER JET i-SENSYS MF 421 DW</t>
  </si>
  <si>
    <t>TONER LASER JET PRO MFP M127 FN</t>
  </si>
  <si>
    <t>TRAKA ZA KALKULATOR (crno-crvena)</t>
  </si>
  <si>
    <t>TONER CANON MF 443 DW</t>
  </si>
  <si>
    <t>TONER LASER JET PRO MFP M130 FN</t>
  </si>
  <si>
    <t>TONER LASER JET P 2035</t>
  </si>
  <si>
    <t>TONER LASER JET PRO MFP M 125-A</t>
  </si>
  <si>
    <t xml:space="preserve">TONER LASER JET PRO M 404 N </t>
  </si>
  <si>
    <t>TONER i-SENSYS MF 237 W</t>
  </si>
  <si>
    <t>RIBON  EPSON LQ 590 II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</si>
  <si>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</si>
  <si>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</si>
  <si>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</si>
  <si>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ČAKOM  d.o.o., Mihovljanska  10, Mihovljan, 40000 Čakovec.</t>
  </si>
  <si>
    <t>Cijena je nepromjenjiva kroz cijelo vrijeme trajanja okvrinog sporazuma.</t>
  </si>
  <si>
    <t>Suglasni smo da se primjenjuje ugovorna kazna zbog kašnjenja u isporuci robe i to u visini od 0,5% vrijednosti svake pojedine narudžbe robe (s PDV-om) po danu kašnjenja.</t>
  </si>
  <si>
    <t>Mjesto:</t>
  </si>
  <si>
    <t>Datum ponude:</t>
  </si>
  <si>
    <t>(potpis odgovorne osobe)</t>
  </si>
  <si>
    <t>(ime i prezime odgovorne osobe)</t>
  </si>
  <si>
    <t>Pečat:</t>
  </si>
  <si>
    <t>TONER LASER JET i-SENSYS MF 8540 CDN BLACK (ORIGINAL)</t>
  </si>
  <si>
    <t>TONER LASER JET i-SENSYS MF 8540 CDN MAGENTA (ORIGINAL)</t>
  </si>
  <si>
    <t>TONER LASER JET i-SENSYS MF 8540 CDN CYAN (ORIGINAL)</t>
  </si>
  <si>
    <t>TONER LASER JET i-SENSYS MF 8540 CDN YELLOW (ORIGINAL)</t>
  </si>
  <si>
    <t>TONER CANON i-SENSYS MF 635  CX BLACK (ORIGINAL)</t>
  </si>
  <si>
    <t>TONER CANON i-SENSYS MF 635  CX MAGENTA (ORIGINAL)</t>
  </si>
  <si>
    <t>TONER CANON i-SENSYS MF 635  CX CYAN (ORIGINAL)</t>
  </si>
  <si>
    <t>TONER CANON i-SENSYS MF 635  CX YELLOW (ORIGINAL)</t>
  </si>
  <si>
    <t>TONER CANON i-SENSYS MF 635  CX BLACK (ZAMJENSKI)</t>
  </si>
  <si>
    <t>TONER CANON i-SENSYS MF 635  CX MAGENTA (ZAMJENSKI)</t>
  </si>
  <si>
    <t>TONER CANON i-SENSYS MF 635  CX CYAN (ZAMJENSKI)</t>
  </si>
  <si>
    <t>TONER CANON i-SENSYS MF 635  CX YELLOW (ZAMJENSKI)</t>
  </si>
  <si>
    <t>TONER CANON i-SENSYS MF 643 CDW BLACK (ORIGINAL)</t>
  </si>
  <si>
    <t>TONER CANON i-SENSYS MF 643 CDW MAGENTA (ORIGINAL)</t>
  </si>
  <si>
    <t>TONER CANON i-SENSYS MF 643 CDW CYAN (ORIGINAL)</t>
  </si>
  <si>
    <t>TONER CANON i-SENSYS MF 643 CDW YELLOW (ORIGINAL)</t>
  </si>
  <si>
    <t>TONER CANON i-SENSYS LBP 223-DW (ORIGINAL)</t>
  </si>
  <si>
    <t>TONER HP-CF 244A</t>
  </si>
  <si>
    <t>TONER HP-CF 217A</t>
  </si>
  <si>
    <t>TONER CANON i-SENSYS MF553 DW</t>
  </si>
  <si>
    <t>TONER HP LASER JET - M1132 MFP</t>
  </si>
  <si>
    <t>TONER HP CF 279A</t>
  </si>
  <si>
    <t>TONER HP LASER JET PRO MFP M28A</t>
  </si>
  <si>
    <t>TONER HP LASER JET M234 SDN (ORIGINAL)</t>
  </si>
  <si>
    <t>TONER  HP CE505A</t>
  </si>
  <si>
    <t>CIJENA PONUDE BEZ PDV-a u EUR</t>
  </si>
  <si>
    <t>IZNOS PDV-a u EUR</t>
  </si>
  <si>
    <t>CIJENA PONUDE SA PDV-om u EUR</t>
  </si>
  <si>
    <t xml:space="preserve">                                                                     
GKP ČAKOM d.o.o.
Mihovljanska 10
Mihovljan
40 000 Čakovec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</si>
  <si>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</si>
  <si>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okvirnog sporazuma bez PDV-a te da smo suglasni da će se jamstvo za uredno ispunjenje ugovora protestirati (naplatiti) u slučaju povrede ugovornih obveza.</t>
  </si>
  <si>
    <t>Rok isporuke u danima (ne smije biti duži od 3 radna dana):</t>
  </si>
  <si>
    <t>TONER i-SENSYS LBP 223-DW (ZAMJENSKI SA ČIPOM)</t>
  </si>
  <si>
    <t>JN-58/24</t>
  </si>
  <si>
    <t>TEHNIČKA OLOVKA 0,5 HB PILOT ili jednakovrijedno</t>
  </si>
  <si>
    <t>KOREKTOR U TRACI (širina 4,2 mm, dužina 8,5 m) PRITT ili jednakovrijedno</t>
  </si>
  <si>
    <t>ROL TRAKA (NALJEPNICA) ZA PRINTER BROTHER QL-800 BLACK ON WHITE RL-BR DK22205, 62mm X 30,48m</t>
  </si>
  <si>
    <t>SELOTEJP (mali, prozirni ) 15/10</t>
  </si>
  <si>
    <t>TONER i-SENSYS MF463-DW</t>
  </si>
  <si>
    <t>TONER CANON CF279A</t>
  </si>
  <si>
    <t>TONER CANON PIXMA 560</t>
  </si>
  <si>
    <t>TONER CANON PIXMA 561</t>
  </si>
  <si>
    <t>TONER HP LASER JET P1606DN CE278A  (ZAMJENSKI SA ČIPOM)</t>
  </si>
  <si>
    <t>TONER CANON LBP 212 DW</t>
  </si>
  <si>
    <t>TONER CANON MF 657 CDW BLACK (ORIGINAL)</t>
  </si>
  <si>
    <t>TONER CANON MF 657 CDW MAGENTA (ORIGINAL)</t>
  </si>
  <si>
    <t>TONER CANON MF 657 CDW CYAN (ORIGINAL)</t>
  </si>
  <si>
    <t>TONER CANON MF 657 CDW YELLOW (ORIGINAL)</t>
  </si>
  <si>
    <t>RIBON ZA EPSON LQ 350</t>
  </si>
  <si>
    <t>RIBON ZA EPSON LQ 590</t>
  </si>
  <si>
    <t>TONER CANON LBP 236 DW</t>
  </si>
  <si>
    <t>TONER CANON CRG 052H</t>
  </si>
  <si>
    <t xml:space="preserve">KIN IGLICE (municija za klamericu) 24/6 (1000/1) </t>
  </si>
  <si>
    <t>FOTOKOPIRNI PAPIR I NALJEPNICE ZA PRINTER</t>
  </si>
  <si>
    <r>
      <rPr>
        <strike/>
        <sz val="10"/>
        <color rgb="FFFF0000"/>
        <rFont val="Calibri"/>
        <family val="2"/>
        <charset val="238"/>
      </rPr>
      <t>kutija</t>
    </r>
    <r>
      <rPr>
        <sz val="10"/>
        <rFont val="Calibri"/>
        <family val="2"/>
        <charset val="238"/>
      </rPr>
      <t xml:space="preserve">
</t>
    </r>
    <r>
      <rPr>
        <sz val="10"/>
        <color rgb="FF00B050"/>
        <rFont val="Calibri"/>
        <family val="2"/>
        <charset val="238"/>
      </rPr>
      <t>kom</t>
    </r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</si>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</sst>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00B05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0</xdr:col>
      <xdr:colOff>895350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A37AC38-ABCA-46E7-AE22-A2D19619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46" zoomScaleNormal="100" workbookViewId="0">
      <selection activeCell="K57" sqref="K57"/>
    </sheetView>
  </sheetViews>
  <sheetFormatPr defaultRowHeight="15" x14ac:dyDescent="0.25"/>
  <cols>
    <col min="1" max="1" width="19.7109375" customWidth="1"/>
    <col min="2" max="2" width="11.5703125" customWidth="1"/>
    <col min="3" max="3" width="59.140625" customWidth="1"/>
    <col min="4" max="4" width="10.5703125" customWidth="1"/>
    <col min="6" max="6" width="13.140625" customWidth="1"/>
    <col min="7" max="7" width="25.140625" customWidth="1"/>
  </cols>
  <sheetData>
    <row r="1" spans="1:7" ht="123" customHeight="1" x14ac:dyDescent="0.25">
      <c r="A1" s="21" t="s">
        <v>117</v>
      </c>
      <c r="B1" s="21"/>
      <c r="C1" s="21"/>
      <c r="D1" s="1"/>
      <c r="E1" s="1"/>
      <c r="F1" s="1"/>
      <c r="G1" s="1"/>
    </row>
    <row r="2" spans="1:7" ht="24" customHeight="1" x14ac:dyDescent="0.25">
      <c r="A2" s="25" t="s">
        <v>144</v>
      </c>
      <c r="B2" s="25"/>
      <c r="C2" s="25"/>
      <c r="D2" s="25"/>
      <c r="E2" s="25"/>
      <c r="F2" s="25"/>
      <c r="G2" s="25"/>
    </row>
    <row r="3" spans="1:7" ht="7.5" customHeight="1" x14ac:dyDescent="0.25">
      <c r="A3" s="2"/>
      <c r="B3" s="2"/>
      <c r="C3" s="2"/>
      <c r="D3" s="2"/>
      <c r="E3" s="2"/>
      <c r="F3" s="2"/>
      <c r="G3" s="2"/>
    </row>
    <row r="4" spans="1:7" ht="24" customHeight="1" x14ac:dyDescent="0.25">
      <c r="A4" s="26" t="s">
        <v>0</v>
      </c>
      <c r="B4" s="26"/>
      <c r="C4" s="3" t="s">
        <v>1</v>
      </c>
      <c r="D4" s="2"/>
      <c r="E4" s="2"/>
      <c r="F4" s="2"/>
      <c r="G4" s="2"/>
    </row>
    <row r="5" spans="1:7" x14ac:dyDescent="0.25">
      <c r="A5" s="26" t="s">
        <v>2</v>
      </c>
      <c r="B5" s="26"/>
      <c r="C5" s="3" t="s">
        <v>122</v>
      </c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4" t="s">
        <v>3</v>
      </c>
      <c r="B7" s="24"/>
      <c r="C7" s="4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ht="15.75" x14ac:dyDescent="0.25">
      <c r="A9" s="25" t="s">
        <v>4</v>
      </c>
      <c r="B9" s="25"/>
      <c r="C9" s="25"/>
      <c r="D9" s="25"/>
      <c r="E9" s="25"/>
      <c r="F9" s="25"/>
      <c r="G9" s="25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ht="18" customHeight="1" x14ac:dyDescent="0.25">
      <c r="A11" s="22" t="s">
        <v>5</v>
      </c>
      <c r="B11" s="22"/>
      <c r="C11" s="27"/>
      <c r="D11" s="27"/>
      <c r="E11" s="27"/>
      <c r="F11" s="27"/>
      <c r="G11" s="27"/>
    </row>
    <row r="12" spans="1:7" ht="18" customHeight="1" x14ac:dyDescent="0.25">
      <c r="A12" s="24" t="s">
        <v>6</v>
      </c>
      <c r="B12" s="24"/>
      <c r="C12" s="23"/>
      <c r="D12" s="23"/>
      <c r="E12" s="23"/>
      <c r="F12" s="23"/>
      <c r="G12" s="23"/>
    </row>
    <row r="13" spans="1:7" ht="18" customHeight="1" x14ac:dyDescent="0.25">
      <c r="A13" s="22" t="s">
        <v>7</v>
      </c>
      <c r="B13" s="22"/>
      <c r="C13" s="23"/>
      <c r="D13" s="23"/>
      <c r="E13" s="23"/>
      <c r="F13" s="23"/>
      <c r="G13" s="23"/>
    </row>
    <row r="14" spans="1:7" ht="18" customHeight="1" x14ac:dyDescent="0.25">
      <c r="A14" s="22" t="s">
        <v>8</v>
      </c>
      <c r="B14" s="22"/>
      <c r="C14" s="23"/>
      <c r="D14" s="23"/>
      <c r="E14" s="23"/>
      <c r="F14" s="23"/>
      <c r="G14" s="23"/>
    </row>
    <row r="15" spans="1:7" ht="18" customHeight="1" x14ac:dyDescent="0.25">
      <c r="A15" s="22" t="s">
        <v>9</v>
      </c>
      <c r="B15" s="22"/>
      <c r="C15" s="23"/>
      <c r="D15" s="23"/>
      <c r="E15" s="23"/>
      <c r="F15" s="23"/>
      <c r="G15" s="23"/>
    </row>
    <row r="16" spans="1:7" ht="18" customHeight="1" x14ac:dyDescent="0.25">
      <c r="A16" s="22" t="s">
        <v>10</v>
      </c>
      <c r="B16" s="22"/>
      <c r="C16" s="23"/>
      <c r="D16" s="23"/>
      <c r="E16" s="23"/>
      <c r="F16" s="23"/>
      <c r="G16" s="23"/>
    </row>
    <row r="17" spans="1:7" ht="18" customHeight="1" x14ac:dyDescent="0.25">
      <c r="A17" s="22" t="s">
        <v>11</v>
      </c>
      <c r="B17" s="22"/>
      <c r="C17" s="23"/>
      <c r="D17" s="23"/>
      <c r="E17" s="23"/>
      <c r="F17" s="23"/>
      <c r="G17" s="23"/>
    </row>
    <row r="18" spans="1:7" ht="18" customHeight="1" x14ac:dyDescent="0.25">
      <c r="A18" s="22" t="s">
        <v>12</v>
      </c>
      <c r="B18" s="22"/>
      <c r="C18" s="23"/>
      <c r="D18" s="23"/>
      <c r="E18" s="23"/>
      <c r="F18" s="23"/>
      <c r="G18" s="23"/>
    </row>
    <row r="19" spans="1:7" ht="18" customHeight="1" x14ac:dyDescent="0.25">
      <c r="A19" s="22" t="s">
        <v>13</v>
      </c>
      <c r="B19" s="22"/>
      <c r="C19" s="23"/>
      <c r="D19" s="23"/>
      <c r="E19" s="23"/>
      <c r="F19" s="23"/>
      <c r="G19" s="23"/>
    </row>
    <row r="20" spans="1:7" ht="18" customHeight="1" x14ac:dyDescent="0.25">
      <c r="A20" s="22" t="s">
        <v>14</v>
      </c>
      <c r="B20" s="22"/>
      <c r="C20" s="23"/>
      <c r="D20" s="23"/>
      <c r="E20" s="23"/>
      <c r="F20" s="23"/>
      <c r="G20" s="23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31" t="s">
        <v>15</v>
      </c>
      <c r="B22" s="31"/>
      <c r="C22" s="31"/>
      <c r="D22" s="31"/>
      <c r="E22" s="31"/>
      <c r="F22" s="31"/>
      <c r="G22" s="31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5" t="s">
        <v>16</v>
      </c>
      <c r="B24" s="5" t="s">
        <v>17</v>
      </c>
      <c r="C24" s="5" t="s">
        <v>18</v>
      </c>
      <c r="D24" s="5" t="s">
        <v>19</v>
      </c>
      <c r="E24" s="5" t="s">
        <v>20</v>
      </c>
      <c r="F24" s="5" t="s">
        <v>21</v>
      </c>
      <c r="G24" s="5" t="s">
        <v>22</v>
      </c>
    </row>
    <row r="25" spans="1:7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 t="s">
        <v>23</v>
      </c>
    </row>
    <row r="26" spans="1:7" x14ac:dyDescent="0.25">
      <c r="A26" s="28" t="s">
        <v>24</v>
      </c>
      <c r="B26" s="7">
        <v>1</v>
      </c>
      <c r="C26" s="8" t="s">
        <v>25</v>
      </c>
      <c r="D26" s="7" t="s">
        <v>26</v>
      </c>
      <c r="E26" s="7">
        <v>500</v>
      </c>
      <c r="F26" s="15"/>
      <c r="G26" s="9">
        <f>ROUND(E26*ROUND(F26,3),3)</f>
        <v>0</v>
      </c>
    </row>
    <row r="27" spans="1:7" x14ac:dyDescent="0.25">
      <c r="A27" s="28"/>
      <c r="B27" s="7">
        <v>2</v>
      </c>
      <c r="C27" s="8" t="s">
        <v>27</v>
      </c>
      <c r="D27" s="7" t="s">
        <v>26</v>
      </c>
      <c r="E27" s="7">
        <v>50</v>
      </c>
      <c r="F27" s="15"/>
      <c r="G27" s="9">
        <f t="shared" ref="G27:G48" si="0">ROUND(E27*ROUND(F27,3),3)</f>
        <v>0</v>
      </c>
    </row>
    <row r="28" spans="1:7" x14ac:dyDescent="0.25">
      <c r="A28" s="28"/>
      <c r="B28" s="7">
        <v>3</v>
      </c>
      <c r="C28" s="8" t="s">
        <v>123</v>
      </c>
      <c r="D28" s="7" t="s">
        <v>26</v>
      </c>
      <c r="E28" s="7">
        <v>10</v>
      </c>
      <c r="F28" s="15"/>
      <c r="G28" s="9">
        <f t="shared" si="0"/>
        <v>0</v>
      </c>
    </row>
    <row r="29" spans="1:7" x14ac:dyDescent="0.25">
      <c r="A29" s="28"/>
      <c r="B29" s="7">
        <v>4</v>
      </c>
      <c r="C29" s="8" t="s">
        <v>28</v>
      </c>
      <c r="D29" s="7" t="s">
        <v>26</v>
      </c>
      <c r="E29" s="7">
        <v>10</v>
      </c>
      <c r="F29" s="15"/>
      <c r="G29" s="9">
        <f t="shared" si="0"/>
        <v>0</v>
      </c>
    </row>
    <row r="30" spans="1:7" ht="15.75" customHeight="1" x14ac:dyDescent="0.25">
      <c r="A30" s="28"/>
      <c r="B30" s="7">
        <v>5</v>
      </c>
      <c r="C30" s="8" t="s">
        <v>124</v>
      </c>
      <c r="D30" s="7" t="s">
        <v>26</v>
      </c>
      <c r="E30" s="7">
        <v>50</v>
      </c>
      <c r="F30" s="15"/>
      <c r="G30" s="9">
        <f t="shared" si="0"/>
        <v>0</v>
      </c>
    </row>
    <row r="31" spans="1:7" ht="15" customHeight="1" x14ac:dyDescent="0.25">
      <c r="A31" s="28"/>
      <c r="B31" s="7">
        <v>6</v>
      </c>
      <c r="C31" s="8" t="s">
        <v>141</v>
      </c>
      <c r="D31" s="7" t="s">
        <v>26</v>
      </c>
      <c r="E31" s="7">
        <v>500</v>
      </c>
      <c r="F31" s="15"/>
      <c r="G31" s="9">
        <f t="shared" si="0"/>
        <v>0</v>
      </c>
    </row>
    <row r="32" spans="1:7" x14ac:dyDescent="0.25">
      <c r="A32" s="28"/>
      <c r="B32" s="7">
        <v>7</v>
      </c>
      <c r="C32" s="8" t="s">
        <v>29</v>
      </c>
      <c r="D32" s="7" t="s">
        <v>26</v>
      </c>
      <c r="E32" s="7">
        <v>500</v>
      </c>
      <c r="F32" s="15"/>
      <c r="G32" s="9">
        <f t="shared" si="0"/>
        <v>0</v>
      </c>
    </row>
    <row r="33" spans="1:7" x14ac:dyDescent="0.25">
      <c r="A33" s="28"/>
      <c r="B33" s="7">
        <v>8</v>
      </c>
      <c r="C33" s="8" t="s">
        <v>30</v>
      </c>
      <c r="D33" s="7" t="s">
        <v>26</v>
      </c>
      <c r="E33" s="7">
        <v>10</v>
      </c>
      <c r="F33" s="15"/>
      <c r="G33" s="9">
        <f t="shared" si="0"/>
        <v>0</v>
      </c>
    </row>
    <row r="34" spans="1:7" x14ac:dyDescent="0.25">
      <c r="A34" s="28"/>
      <c r="B34" s="7">
        <v>9</v>
      </c>
      <c r="C34" s="8" t="s">
        <v>31</v>
      </c>
      <c r="D34" s="7" t="s">
        <v>26</v>
      </c>
      <c r="E34" s="7">
        <v>20</v>
      </c>
      <c r="F34" s="15"/>
      <c r="G34" s="9">
        <f t="shared" si="0"/>
        <v>0</v>
      </c>
    </row>
    <row r="35" spans="1:7" x14ac:dyDescent="0.25">
      <c r="A35" s="28"/>
      <c r="B35" s="7">
        <v>10</v>
      </c>
      <c r="C35" s="8" t="s">
        <v>32</v>
      </c>
      <c r="D35" s="7" t="s">
        <v>26</v>
      </c>
      <c r="E35" s="7">
        <v>10</v>
      </c>
      <c r="F35" s="15"/>
      <c r="G35" s="9">
        <f t="shared" si="0"/>
        <v>0</v>
      </c>
    </row>
    <row r="36" spans="1:7" x14ac:dyDescent="0.25">
      <c r="A36" s="28"/>
      <c r="B36" s="7">
        <v>11</v>
      </c>
      <c r="C36" s="8" t="s">
        <v>33</v>
      </c>
      <c r="D36" s="7" t="s">
        <v>26</v>
      </c>
      <c r="E36" s="7">
        <v>50</v>
      </c>
      <c r="F36" s="15"/>
      <c r="G36" s="9">
        <f t="shared" si="0"/>
        <v>0</v>
      </c>
    </row>
    <row r="37" spans="1:7" x14ac:dyDescent="0.25">
      <c r="A37" s="28"/>
      <c r="B37" s="7">
        <v>12</v>
      </c>
      <c r="C37" s="8" t="s">
        <v>34</v>
      </c>
      <c r="D37" s="7" t="s">
        <v>26</v>
      </c>
      <c r="E37" s="7">
        <v>200</v>
      </c>
      <c r="F37" s="15"/>
      <c r="G37" s="9">
        <f t="shared" si="0"/>
        <v>0</v>
      </c>
    </row>
    <row r="38" spans="1:7" x14ac:dyDescent="0.25">
      <c r="A38" s="28"/>
      <c r="B38" s="7">
        <v>13</v>
      </c>
      <c r="C38" s="8" t="s">
        <v>35</v>
      </c>
      <c r="D38" s="7" t="s">
        <v>26</v>
      </c>
      <c r="E38" s="7">
        <v>200</v>
      </c>
      <c r="F38" s="15"/>
      <c r="G38" s="9">
        <f t="shared" si="0"/>
        <v>0</v>
      </c>
    </row>
    <row r="39" spans="1:7" x14ac:dyDescent="0.25">
      <c r="A39" s="28"/>
      <c r="B39" s="7">
        <v>14</v>
      </c>
      <c r="C39" s="8" t="s">
        <v>36</v>
      </c>
      <c r="D39" s="7" t="s">
        <v>26</v>
      </c>
      <c r="E39" s="7">
        <v>10</v>
      </c>
      <c r="F39" s="15"/>
      <c r="G39" s="9">
        <f t="shared" si="0"/>
        <v>0</v>
      </c>
    </row>
    <row r="40" spans="1:7" x14ac:dyDescent="0.25">
      <c r="A40" s="28"/>
      <c r="B40" s="7">
        <v>15</v>
      </c>
      <c r="C40" s="8" t="s">
        <v>37</v>
      </c>
      <c r="D40" s="7" t="s">
        <v>26</v>
      </c>
      <c r="E40" s="7">
        <v>10</v>
      </c>
      <c r="F40" s="15"/>
      <c r="G40" s="9">
        <f t="shared" si="0"/>
        <v>0</v>
      </c>
    </row>
    <row r="41" spans="1:7" x14ac:dyDescent="0.25">
      <c r="A41" s="28"/>
      <c r="B41" s="7">
        <v>16</v>
      </c>
      <c r="C41" s="8" t="s">
        <v>38</v>
      </c>
      <c r="D41" s="7" t="s">
        <v>26</v>
      </c>
      <c r="E41" s="7">
        <v>2</v>
      </c>
      <c r="F41" s="15"/>
      <c r="G41" s="9">
        <f t="shared" si="0"/>
        <v>0</v>
      </c>
    </row>
    <row r="42" spans="1:7" x14ac:dyDescent="0.25">
      <c r="A42" s="28"/>
      <c r="B42" s="7">
        <v>17</v>
      </c>
      <c r="C42" s="8" t="s">
        <v>126</v>
      </c>
      <c r="D42" s="7" t="s">
        <v>26</v>
      </c>
      <c r="E42" s="7">
        <v>300</v>
      </c>
      <c r="F42" s="15"/>
      <c r="G42" s="9">
        <f t="shared" si="0"/>
        <v>0</v>
      </c>
    </row>
    <row r="43" spans="1:7" x14ac:dyDescent="0.25">
      <c r="A43" s="28"/>
      <c r="B43" s="7">
        <v>18</v>
      </c>
      <c r="C43" s="8" t="s">
        <v>39</v>
      </c>
      <c r="D43" s="7" t="s">
        <v>26</v>
      </c>
      <c r="E43" s="7">
        <v>10</v>
      </c>
      <c r="F43" s="15"/>
      <c r="G43" s="9">
        <f t="shared" si="0"/>
        <v>0</v>
      </c>
    </row>
    <row r="44" spans="1:7" x14ac:dyDescent="0.25">
      <c r="A44" s="28"/>
      <c r="B44" s="7">
        <v>19</v>
      </c>
      <c r="C44" s="8" t="s">
        <v>40</v>
      </c>
      <c r="D44" s="7" t="s">
        <v>26</v>
      </c>
      <c r="E44" s="7">
        <v>5</v>
      </c>
      <c r="F44" s="15"/>
      <c r="G44" s="9">
        <f t="shared" si="0"/>
        <v>0</v>
      </c>
    </row>
    <row r="45" spans="1:7" x14ac:dyDescent="0.25">
      <c r="A45" s="28"/>
      <c r="B45" s="7">
        <v>20</v>
      </c>
      <c r="C45" s="8" t="s">
        <v>41</v>
      </c>
      <c r="D45" s="7" t="s">
        <v>26</v>
      </c>
      <c r="E45" s="7">
        <v>5</v>
      </c>
      <c r="F45" s="15"/>
      <c r="G45" s="9">
        <f t="shared" si="0"/>
        <v>0</v>
      </c>
    </row>
    <row r="46" spans="1:7" x14ac:dyDescent="0.25">
      <c r="A46" s="28"/>
      <c r="B46" s="7">
        <v>21</v>
      </c>
      <c r="C46" s="8" t="s">
        <v>42</v>
      </c>
      <c r="D46" s="7" t="s">
        <v>26</v>
      </c>
      <c r="E46" s="7">
        <v>50</v>
      </c>
      <c r="F46" s="15"/>
      <c r="G46" s="9">
        <f t="shared" si="0"/>
        <v>0</v>
      </c>
    </row>
    <row r="47" spans="1:7" x14ac:dyDescent="0.25">
      <c r="A47" s="28"/>
      <c r="B47" s="7">
        <v>22</v>
      </c>
      <c r="C47" s="8" t="s">
        <v>43</v>
      </c>
      <c r="D47" s="7" t="s">
        <v>26</v>
      </c>
      <c r="E47" s="7">
        <v>10</v>
      </c>
      <c r="F47" s="15"/>
      <c r="G47" s="9">
        <f t="shared" si="0"/>
        <v>0</v>
      </c>
    </row>
    <row r="48" spans="1:7" x14ac:dyDescent="0.25">
      <c r="A48" s="28"/>
      <c r="B48" s="7">
        <v>23</v>
      </c>
      <c r="C48" s="8" t="s">
        <v>44</v>
      </c>
      <c r="D48" s="7" t="s">
        <v>26</v>
      </c>
      <c r="E48" s="7">
        <v>10</v>
      </c>
      <c r="F48" s="15"/>
      <c r="G48" s="9">
        <f t="shared" si="0"/>
        <v>0</v>
      </c>
    </row>
    <row r="49" spans="1:7" x14ac:dyDescent="0.25">
      <c r="A49" s="28"/>
      <c r="B49" s="29" t="s">
        <v>22</v>
      </c>
      <c r="C49" s="29"/>
      <c r="D49" s="29"/>
      <c r="E49" s="29"/>
      <c r="F49" s="30">
        <f>SUM(G26:G48)</f>
        <v>0</v>
      </c>
      <c r="G49" s="30"/>
    </row>
    <row r="50" spans="1:7" ht="19.5" customHeight="1" x14ac:dyDescent="0.25">
      <c r="A50" s="28" t="s">
        <v>45</v>
      </c>
      <c r="B50" s="7">
        <v>24</v>
      </c>
      <c r="C50" s="8" t="s">
        <v>46</v>
      </c>
      <c r="D50" s="7" t="s">
        <v>47</v>
      </c>
      <c r="E50" s="7">
        <v>10</v>
      </c>
      <c r="F50" s="15"/>
      <c r="G50" s="9">
        <f>ROUND(E50*ROUND(F50,3),3)</f>
        <v>0</v>
      </c>
    </row>
    <row r="51" spans="1:7" ht="19.5" customHeight="1" x14ac:dyDescent="0.25">
      <c r="A51" s="28"/>
      <c r="B51" s="7">
        <v>25</v>
      </c>
      <c r="C51" s="8" t="s">
        <v>48</v>
      </c>
      <c r="D51" s="7" t="s">
        <v>47</v>
      </c>
      <c r="E51" s="7">
        <v>1</v>
      </c>
      <c r="F51" s="15"/>
      <c r="G51" s="9">
        <f>ROUND(E51*ROUND(F51,3),3)</f>
        <v>0</v>
      </c>
    </row>
    <row r="52" spans="1:7" ht="19.5" customHeight="1" x14ac:dyDescent="0.25">
      <c r="A52" s="28"/>
      <c r="B52" s="29" t="s">
        <v>22</v>
      </c>
      <c r="C52" s="29"/>
      <c r="D52" s="29"/>
      <c r="E52" s="29"/>
      <c r="F52" s="30">
        <f>SUM(G50:G51)</f>
        <v>0</v>
      </c>
      <c r="G52" s="30"/>
    </row>
    <row r="53" spans="1:7" ht="45.75" customHeight="1" x14ac:dyDescent="0.25">
      <c r="A53" s="28" t="s">
        <v>142</v>
      </c>
      <c r="B53" s="7">
        <v>26</v>
      </c>
      <c r="C53" s="8" t="s">
        <v>49</v>
      </c>
      <c r="D53" s="7" t="s">
        <v>47</v>
      </c>
      <c r="E53" s="10">
        <v>200</v>
      </c>
      <c r="F53" s="15"/>
      <c r="G53" s="9">
        <f>ROUND(E53*ROUND(F53,3),3)</f>
        <v>0</v>
      </c>
    </row>
    <row r="54" spans="1:7" ht="45.75" customHeight="1" x14ac:dyDescent="0.25">
      <c r="A54" s="28"/>
      <c r="B54" s="7">
        <v>27</v>
      </c>
      <c r="C54" s="8" t="s">
        <v>125</v>
      </c>
      <c r="D54" s="7" t="s">
        <v>143</v>
      </c>
      <c r="E54" s="10">
        <v>12</v>
      </c>
      <c r="F54" s="15"/>
      <c r="G54" s="9">
        <f>ROUND(E54*ROUND(F54,3),3)</f>
        <v>0</v>
      </c>
    </row>
    <row r="55" spans="1:7" ht="35.25" customHeight="1" x14ac:dyDescent="0.25">
      <c r="A55" s="28"/>
      <c r="B55" s="29" t="s">
        <v>22</v>
      </c>
      <c r="C55" s="29"/>
      <c r="D55" s="29"/>
      <c r="E55" s="29"/>
      <c r="F55" s="30">
        <f>SUM(G53)</f>
        <v>0</v>
      </c>
      <c r="G55" s="30"/>
    </row>
    <row r="56" spans="1:7" x14ac:dyDescent="0.25">
      <c r="A56" s="28" t="s">
        <v>50</v>
      </c>
      <c r="B56" s="7">
        <v>28</v>
      </c>
      <c r="C56" s="8" t="s">
        <v>51</v>
      </c>
      <c r="D56" s="7" t="s">
        <v>26</v>
      </c>
      <c r="E56" s="10">
        <v>100</v>
      </c>
      <c r="F56" s="15"/>
      <c r="G56" s="9">
        <f>ROUND(E56*ROUND(F56,3),3)</f>
        <v>0</v>
      </c>
    </row>
    <row r="57" spans="1:7" x14ac:dyDescent="0.25">
      <c r="A57" s="28"/>
      <c r="B57" s="7">
        <v>29</v>
      </c>
      <c r="C57" s="8" t="s">
        <v>52</v>
      </c>
      <c r="D57" s="7" t="s">
        <v>26</v>
      </c>
      <c r="E57" s="10">
        <v>500</v>
      </c>
      <c r="F57" s="15"/>
      <c r="G57" s="9">
        <f t="shared" ref="G57:G58" si="1">ROUND(E57*ROUND(F57,3),3)</f>
        <v>0</v>
      </c>
    </row>
    <row r="58" spans="1:7" x14ac:dyDescent="0.25">
      <c r="A58" s="28"/>
      <c r="B58" s="7">
        <v>30</v>
      </c>
      <c r="C58" s="8" t="s">
        <v>53</v>
      </c>
      <c r="D58" s="7" t="s">
        <v>26</v>
      </c>
      <c r="E58" s="10">
        <v>500</v>
      </c>
      <c r="F58" s="15"/>
      <c r="G58" s="9">
        <f t="shared" si="1"/>
        <v>0</v>
      </c>
    </row>
    <row r="59" spans="1:7" x14ac:dyDescent="0.25">
      <c r="A59" s="28"/>
      <c r="B59" s="29" t="s">
        <v>22</v>
      </c>
      <c r="C59" s="29"/>
      <c r="D59" s="29"/>
      <c r="E59" s="29"/>
      <c r="F59" s="30">
        <f>SUM(G56:G58)</f>
        <v>0</v>
      </c>
      <c r="G59" s="30"/>
    </row>
    <row r="60" spans="1:7" x14ac:dyDescent="0.25">
      <c r="A60" s="28" t="s">
        <v>54</v>
      </c>
      <c r="B60" s="7">
        <v>31</v>
      </c>
      <c r="C60" s="8" t="s">
        <v>55</v>
      </c>
      <c r="D60" s="7" t="s">
        <v>26</v>
      </c>
      <c r="E60" s="7">
        <v>400</v>
      </c>
      <c r="F60" s="15"/>
      <c r="G60" s="9">
        <f>ROUND(E60*ROUND(F60,3),3)</f>
        <v>0</v>
      </c>
    </row>
    <row r="61" spans="1:7" x14ac:dyDescent="0.25">
      <c r="A61" s="28"/>
      <c r="B61" s="7">
        <v>32</v>
      </c>
      <c r="C61" s="8" t="s">
        <v>56</v>
      </c>
      <c r="D61" s="7" t="s">
        <v>26</v>
      </c>
      <c r="E61" s="7">
        <v>10</v>
      </c>
      <c r="F61" s="15"/>
      <c r="G61" s="9">
        <f t="shared" ref="G61:G62" si="2">ROUND(E61*ROUND(F61,3),3)</f>
        <v>0</v>
      </c>
    </row>
    <row r="62" spans="1:7" x14ac:dyDescent="0.25">
      <c r="A62" s="28"/>
      <c r="B62" s="7">
        <v>33</v>
      </c>
      <c r="C62" s="8" t="s">
        <v>57</v>
      </c>
      <c r="D62" s="7" t="s">
        <v>26</v>
      </c>
      <c r="E62" s="7">
        <v>10</v>
      </c>
      <c r="F62" s="15"/>
      <c r="G62" s="9">
        <f t="shared" si="2"/>
        <v>0</v>
      </c>
    </row>
    <row r="63" spans="1:7" x14ac:dyDescent="0.25">
      <c r="A63" s="28"/>
      <c r="B63" s="29" t="s">
        <v>22</v>
      </c>
      <c r="C63" s="29"/>
      <c r="D63" s="29"/>
      <c r="E63" s="29"/>
      <c r="F63" s="30">
        <f>SUM(G60:G62)</f>
        <v>0</v>
      </c>
      <c r="G63" s="30"/>
    </row>
    <row r="64" spans="1:7" x14ac:dyDescent="0.25">
      <c r="A64" s="28" t="s">
        <v>58</v>
      </c>
      <c r="B64" s="7">
        <v>34</v>
      </c>
      <c r="C64" s="8" t="s">
        <v>59</v>
      </c>
      <c r="D64" s="7" t="s">
        <v>60</v>
      </c>
      <c r="E64" s="7">
        <v>50</v>
      </c>
      <c r="F64" s="15"/>
      <c r="G64" s="9">
        <f>ROUND(E64*ROUND(F64,3),3)</f>
        <v>0</v>
      </c>
    </row>
    <row r="65" spans="1:7" x14ac:dyDescent="0.25">
      <c r="A65" s="28"/>
      <c r="B65" s="7">
        <v>35</v>
      </c>
      <c r="C65" s="8" t="s">
        <v>61</v>
      </c>
      <c r="D65" s="7" t="s">
        <v>26</v>
      </c>
      <c r="E65" s="7">
        <v>500</v>
      </c>
      <c r="F65" s="15"/>
      <c r="G65" s="9">
        <f t="shared" ref="G65:G69" si="3">ROUND(E65*ROUND(F65,3),3)</f>
        <v>0</v>
      </c>
    </row>
    <row r="66" spans="1:7" x14ac:dyDescent="0.25">
      <c r="A66" s="28"/>
      <c r="B66" s="7">
        <v>36</v>
      </c>
      <c r="C66" s="8" t="s">
        <v>62</v>
      </c>
      <c r="D66" s="7" t="s">
        <v>60</v>
      </c>
      <c r="E66" s="7">
        <v>300</v>
      </c>
      <c r="F66" s="15"/>
      <c r="G66" s="9">
        <f t="shared" si="3"/>
        <v>0</v>
      </c>
    </row>
    <row r="67" spans="1:7" x14ac:dyDescent="0.25">
      <c r="A67" s="28"/>
      <c r="B67" s="7">
        <v>37</v>
      </c>
      <c r="C67" s="8" t="s">
        <v>63</v>
      </c>
      <c r="D67" s="7" t="s">
        <v>26</v>
      </c>
      <c r="E67" s="10">
        <v>5000</v>
      </c>
      <c r="F67" s="15"/>
      <c r="G67" s="9">
        <f t="shared" si="3"/>
        <v>0</v>
      </c>
    </row>
    <row r="68" spans="1:7" x14ac:dyDescent="0.25">
      <c r="A68" s="28"/>
      <c r="B68" s="7">
        <v>38</v>
      </c>
      <c r="C68" s="8" t="s">
        <v>64</v>
      </c>
      <c r="D68" s="7" t="s">
        <v>60</v>
      </c>
      <c r="E68" s="7">
        <v>10</v>
      </c>
      <c r="F68" s="15"/>
      <c r="G68" s="9">
        <f t="shared" si="3"/>
        <v>0</v>
      </c>
    </row>
    <row r="69" spans="1:7" x14ac:dyDescent="0.25">
      <c r="A69" s="28"/>
      <c r="B69" s="7">
        <v>39</v>
      </c>
      <c r="C69" s="8" t="s">
        <v>65</v>
      </c>
      <c r="D69" s="7" t="s">
        <v>60</v>
      </c>
      <c r="E69" s="7">
        <v>2</v>
      </c>
      <c r="F69" s="15"/>
      <c r="G69" s="9">
        <f t="shared" si="3"/>
        <v>0</v>
      </c>
    </row>
    <row r="70" spans="1:7" ht="17.25" customHeight="1" x14ac:dyDescent="0.25">
      <c r="A70" s="28"/>
      <c r="B70" s="29" t="s">
        <v>22</v>
      </c>
      <c r="C70" s="29"/>
      <c r="D70" s="29"/>
      <c r="E70" s="29"/>
      <c r="F70" s="30">
        <f>SUM(G64:G69)</f>
        <v>0</v>
      </c>
      <c r="G70" s="30"/>
    </row>
    <row r="71" spans="1:7" x14ac:dyDescent="0.25">
      <c r="A71" s="28" t="s">
        <v>66</v>
      </c>
      <c r="B71" s="7">
        <v>40</v>
      </c>
      <c r="C71" s="8" t="s">
        <v>89</v>
      </c>
      <c r="D71" s="7" t="s">
        <v>26</v>
      </c>
      <c r="E71" s="7">
        <v>2</v>
      </c>
      <c r="F71" s="15"/>
      <c r="G71" s="9">
        <f>ROUND(E71*ROUND(F71,3),3)</f>
        <v>0</v>
      </c>
    </row>
    <row r="72" spans="1:7" x14ac:dyDescent="0.25">
      <c r="A72" s="28"/>
      <c r="B72" s="7">
        <v>41</v>
      </c>
      <c r="C72" s="8" t="s">
        <v>90</v>
      </c>
      <c r="D72" s="7" t="s">
        <v>26</v>
      </c>
      <c r="E72" s="7">
        <v>2</v>
      </c>
      <c r="F72" s="15"/>
      <c r="G72" s="9">
        <f>ROUND(E72*ROUND(F72,3),3)</f>
        <v>0</v>
      </c>
    </row>
    <row r="73" spans="1:7" x14ac:dyDescent="0.25">
      <c r="A73" s="28"/>
      <c r="B73" s="7">
        <v>42</v>
      </c>
      <c r="C73" s="8" t="s">
        <v>91</v>
      </c>
      <c r="D73" s="7" t="s">
        <v>26</v>
      </c>
      <c r="E73" s="7">
        <v>2</v>
      </c>
      <c r="F73" s="15"/>
      <c r="G73" s="9">
        <f t="shared" ref="G73:G82" si="4">ROUND(E73*ROUND(F73,3),3)</f>
        <v>0</v>
      </c>
    </row>
    <row r="74" spans="1:7" x14ac:dyDescent="0.25">
      <c r="A74" s="28"/>
      <c r="B74" s="7">
        <v>43</v>
      </c>
      <c r="C74" s="8" t="s">
        <v>92</v>
      </c>
      <c r="D74" s="7" t="s">
        <v>26</v>
      </c>
      <c r="E74" s="7">
        <v>2</v>
      </c>
      <c r="F74" s="15"/>
      <c r="G74" s="9">
        <f t="shared" si="4"/>
        <v>0</v>
      </c>
    </row>
    <row r="75" spans="1:7" x14ac:dyDescent="0.25">
      <c r="A75" s="28"/>
      <c r="B75" s="7">
        <v>44</v>
      </c>
      <c r="C75" s="8" t="s">
        <v>68</v>
      </c>
      <c r="D75" s="7" t="s">
        <v>26</v>
      </c>
      <c r="E75" s="7">
        <v>5</v>
      </c>
      <c r="F75" s="15"/>
      <c r="G75" s="9">
        <f t="shared" si="4"/>
        <v>0</v>
      </c>
    </row>
    <row r="76" spans="1:7" x14ac:dyDescent="0.25">
      <c r="A76" s="28"/>
      <c r="B76" s="7">
        <v>45</v>
      </c>
      <c r="C76" s="8" t="s">
        <v>69</v>
      </c>
      <c r="D76" s="7" t="s">
        <v>26</v>
      </c>
      <c r="E76" s="7">
        <v>5</v>
      </c>
      <c r="F76" s="15"/>
      <c r="G76" s="9">
        <f t="shared" si="4"/>
        <v>0</v>
      </c>
    </row>
    <row r="77" spans="1:7" x14ac:dyDescent="0.25">
      <c r="A77" s="28"/>
      <c r="B77" s="7">
        <v>46</v>
      </c>
      <c r="C77" s="8" t="s">
        <v>70</v>
      </c>
      <c r="D77" s="7" t="s">
        <v>26</v>
      </c>
      <c r="E77" s="7">
        <v>10</v>
      </c>
      <c r="F77" s="15"/>
      <c r="G77" s="9">
        <f t="shared" si="4"/>
        <v>0</v>
      </c>
    </row>
    <row r="78" spans="1:7" x14ac:dyDescent="0.25">
      <c r="A78" s="28"/>
      <c r="B78" s="7">
        <v>47</v>
      </c>
      <c r="C78" s="8" t="s">
        <v>71</v>
      </c>
      <c r="D78" s="7" t="s">
        <v>26</v>
      </c>
      <c r="E78" s="7">
        <v>10</v>
      </c>
      <c r="F78" s="15"/>
      <c r="G78" s="9">
        <f t="shared" si="4"/>
        <v>0</v>
      </c>
    </row>
    <row r="79" spans="1:7" x14ac:dyDescent="0.25">
      <c r="A79" s="28"/>
      <c r="B79" s="7">
        <v>48</v>
      </c>
      <c r="C79" s="8" t="s">
        <v>72</v>
      </c>
      <c r="D79" s="7" t="s">
        <v>26</v>
      </c>
      <c r="E79" s="7">
        <v>3</v>
      </c>
      <c r="F79" s="15"/>
      <c r="G79" s="9">
        <f t="shared" si="4"/>
        <v>0</v>
      </c>
    </row>
    <row r="80" spans="1:7" x14ac:dyDescent="0.25">
      <c r="A80" s="28"/>
      <c r="B80" s="7">
        <v>49</v>
      </c>
      <c r="C80" s="8" t="s">
        <v>73</v>
      </c>
      <c r="D80" s="7" t="s">
        <v>26</v>
      </c>
      <c r="E80" s="7">
        <v>5</v>
      </c>
      <c r="F80" s="15"/>
      <c r="G80" s="9">
        <f t="shared" si="4"/>
        <v>0</v>
      </c>
    </row>
    <row r="81" spans="1:7" x14ac:dyDescent="0.25">
      <c r="A81" s="28"/>
      <c r="B81" s="7">
        <v>50</v>
      </c>
      <c r="C81" s="8" t="s">
        <v>101</v>
      </c>
      <c r="D81" s="7" t="s">
        <v>26</v>
      </c>
      <c r="E81" s="7">
        <v>6</v>
      </c>
      <c r="F81" s="15"/>
      <c r="G81" s="9">
        <f t="shared" si="4"/>
        <v>0</v>
      </c>
    </row>
    <row r="82" spans="1:7" x14ac:dyDescent="0.25">
      <c r="A82" s="28"/>
      <c r="B82" s="7">
        <v>51</v>
      </c>
      <c r="C82" s="8" t="s">
        <v>102</v>
      </c>
      <c r="D82" s="7" t="s">
        <v>26</v>
      </c>
      <c r="E82" s="7">
        <v>6</v>
      </c>
      <c r="F82" s="15"/>
      <c r="G82" s="9">
        <f t="shared" si="4"/>
        <v>0</v>
      </c>
    </row>
    <row r="83" spans="1:7" x14ac:dyDescent="0.25">
      <c r="A83" s="28"/>
      <c r="B83" s="7">
        <v>52</v>
      </c>
      <c r="C83" s="8" t="s">
        <v>103</v>
      </c>
      <c r="D83" s="7" t="s">
        <v>26</v>
      </c>
      <c r="E83" s="7">
        <v>6</v>
      </c>
      <c r="F83" s="15"/>
      <c r="G83" s="9">
        <f>ROUND(E79*ROUND(F83,3),3)</f>
        <v>0</v>
      </c>
    </row>
    <row r="84" spans="1:7" x14ac:dyDescent="0.25">
      <c r="A84" s="28"/>
      <c r="B84" s="7">
        <v>53</v>
      </c>
      <c r="C84" s="8" t="s">
        <v>104</v>
      </c>
      <c r="D84" s="7" t="s">
        <v>26</v>
      </c>
      <c r="E84" s="7">
        <v>6</v>
      </c>
      <c r="F84" s="15"/>
      <c r="G84" s="9">
        <f>ROUND(E80*ROUND(F84,3),3)</f>
        <v>0</v>
      </c>
    </row>
    <row r="85" spans="1:7" x14ac:dyDescent="0.25">
      <c r="A85" s="28"/>
      <c r="B85" s="7">
        <v>54</v>
      </c>
      <c r="C85" s="8" t="s">
        <v>74</v>
      </c>
      <c r="D85" s="7" t="s">
        <v>26</v>
      </c>
      <c r="E85" s="7">
        <v>2</v>
      </c>
      <c r="F85" s="15"/>
      <c r="G85" s="9">
        <f>ROUND(E81*ROUND(F85,3),3)</f>
        <v>0</v>
      </c>
    </row>
    <row r="86" spans="1:7" x14ac:dyDescent="0.25">
      <c r="A86" s="28"/>
      <c r="B86" s="7">
        <v>55</v>
      </c>
      <c r="C86" s="8" t="s">
        <v>93</v>
      </c>
      <c r="D86" s="7" t="s">
        <v>26</v>
      </c>
      <c r="E86" s="7">
        <v>5</v>
      </c>
      <c r="F86" s="15"/>
      <c r="G86" s="9">
        <f>ROUND(E82*ROUND(F86,3),3)</f>
        <v>0</v>
      </c>
    </row>
    <row r="87" spans="1:7" x14ac:dyDescent="0.25">
      <c r="A87" s="28"/>
      <c r="B87" s="7">
        <v>56</v>
      </c>
      <c r="C87" s="8" t="s">
        <v>94</v>
      </c>
      <c r="D87" s="7" t="s">
        <v>26</v>
      </c>
      <c r="E87" s="7">
        <v>5</v>
      </c>
      <c r="F87" s="15"/>
      <c r="G87" s="9">
        <f t="shared" ref="G87:G109" si="5">ROUND(E83*ROUND(F87,3),3)</f>
        <v>0</v>
      </c>
    </row>
    <row r="88" spans="1:7" x14ac:dyDescent="0.25">
      <c r="A88" s="28"/>
      <c r="B88" s="7">
        <v>57</v>
      </c>
      <c r="C88" s="8" t="s">
        <v>95</v>
      </c>
      <c r="D88" s="7" t="s">
        <v>26</v>
      </c>
      <c r="E88" s="7">
        <v>5</v>
      </c>
      <c r="F88" s="15"/>
      <c r="G88" s="9">
        <f t="shared" si="5"/>
        <v>0</v>
      </c>
    </row>
    <row r="89" spans="1:7" x14ac:dyDescent="0.25">
      <c r="A89" s="28"/>
      <c r="B89" s="7">
        <v>58</v>
      </c>
      <c r="C89" s="8" t="s">
        <v>96</v>
      </c>
      <c r="D89" s="7" t="s">
        <v>26</v>
      </c>
      <c r="E89" s="7">
        <v>5</v>
      </c>
      <c r="F89" s="15"/>
      <c r="G89" s="9">
        <f t="shared" si="5"/>
        <v>0</v>
      </c>
    </row>
    <row r="90" spans="1:7" x14ac:dyDescent="0.25">
      <c r="A90" s="28"/>
      <c r="B90" s="7">
        <v>59</v>
      </c>
      <c r="C90" s="8" t="s">
        <v>97</v>
      </c>
      <c r="D90" s="7" t="s">
        <v>26</v>
      </c>
      <c r="E90" s="7">
        <v>2</v>
      </c>
      <c r="F90" s="15"/>
      <c r="G90" s="9">
        <f t="shared" si="5"/>
        <v>0</v>
      </c>
    </row>
    <row r="91" spans="1:7" x14ac:dyDescent="0.25">
      <c r="A91" s="28"/>
      <c r="B91" s="7">
        <v>60</v>
      </c>
      <c r="C91" s="8" t="s">
        <v>98</v>
      </c>
      <c r="D91" s="7" t="s">
        <v>26</v>
      </c>
      <c r="E91" s="7">
        <v>2</v>
      </c>
      <c r="F91" s="15"/>
      <c r="G91" s="9">
        <f t="shared" si="5"/>
        <v>0</v>
      </c>
    </row>
    <row r="92" spans="1:7" x14ac:dyDescent="0.25">
      <c r="A92" s="28"/>
      <c r="B92" s="7">
        <v>61</v>
      </c>
      <c r="C92" s="8" t="s">
        <v>99</v>
      </c>
      <c r="D92" s="7" t="s">
        <v>26</v>
      </c>
      <c r="E92" s="7">
        <v>2</v>
      </c>
      <c r="F92" s="15"/>
      <c r="G92" s="9">
        <f t="shared" si="5"/>
        <v>0</v>
      </c>
    </row>
    <row r="93" spans="1:7" x14ac:dyDescent="0.25">
      <c r="A93" s="28"/>
      <c r="B93" s="7">
        <v>62</v>
      </c>
      <c r="C93" s="8" t="s">
        <v>100</v>
      </c>
      <c r="D93" s="7" t="s">
        <v>26</v>
      </c>
      <c r="E93" s="7">
        <v>2</v>
      </c>
      <c r="F93" s="15"/>
      <c r="G93" s="9">
        <f t="shared" si="5"/>
        <v>0</v>
      </c>
    </row>
    <row r="94" spans="1:7" x14ac:dyDescent="0.25">
      <c r="A94" s="28"/>
      <c r="B94" s="7">
        <v>63</v>
      </c>
      <c r="C94" s="8" t="s">
        <v>75</v>
      </c>
      <c r="D94" s="7" t="s">
        <v>26</v>
      </c>
      <c r="E94" s="7">
        <v>10</v>
      </c>
      <c r="F94" s="15"/>
      <c r="G94" s="9">
        <f t="shared" si="5"/>
        <v>0</v>
      </c>
    </row>
    <row r="95" spans="1:7" x14ac:dyDescent="0.25">
      <c r="A95" s="28"/>
      <c r="B95" s="7">
        <v>64</v>
      </c>
      <c r="C95" s="8" t="s">
        <v>105</v>
      </c>
      <c r="D95" s="7" t="s">
        <v>26</v>
      </c>
      <c r="E95" s="7">
        <v>10</v>
      </c>
      <c r="F95" s="15"/>
      <c r="G95" s="9">
        <f t="shared" si="5"/>
        <v>0</v>
      </c>
    </row>
    <row r="96" spans="1:7" x14ac:dyDescent="0.25">
      <c r="A96" s="28"/>
      <c r="B96" s="7">
        <v>65</v>
      </c>
      <c r="C96" s="8" t="s">
        <v>76</v>
      </c>
      <c r="D96" s="7" t="s">
        <v>26</v>
      </c>
      <c r="E96" s="7">
        <v>15</v>
      </c>
      <c r="F96" s="15"/>
      <c r="G96" s="9">
        <f t="shared" si="5"/>
        <v>0</v>
      </c>
    </row>
    <row r="97" spans="1:7" x14ac:dyDescent="0.25">
      <c r="A97" s="28"/>
      <c r="B97" s="7">
        <v>66</v>
      </c>
      <c r="C97" s="8" t="s">
        <v>67</v>
      </c>
      <c r="D97" s="7" t="s">
        <v>26</v>
      </c>
      <c r="E97" s="7">
        <v>5</v>
      </c>
      <c r="F97" s="15"/>
      <c r="G97" s="9">
        <f t="shared" si="5"/>
        <v>0</v>
      </c>
    </row>
    <row r="98" spans="1:7" x14ac:dyDescent="0.25">
      <c r="A98" s="28"/>
      <c r="B98" s="7">
        <v>67</v>
      </c>
      <c r="C98" s="8" t="s">
        <v>77</v>
      </c>
      <c r="D98" s="7" t="s">
        <v>26</v>
      </c>
      <c r="E98" s="7">
        <v>30</v>
      </c>
      <c r="F98" s="15"/>
      <c r="G98" s="9">
        <f t="shared" si="5"/>
        <v>0</v>
      </c>
    </row>
    <row r="99" spans="1:7" x14ac:dyDescent="0.25">
      <c r="A99" s="28"/>
      <c r="B99" s="7">
        <v>68</v>
      </c>
      <c r="C99" s="8" t="s">
        <v>139</v>
      </c>
      <c r="D99" s="7" t="s">
        <v>26</v>
      </c>
      <c r="E99" s="7">
        <v>1</v>
      </c>
      <c r="F99" s="15"/>
      <c r="G99" s="9">
        <f t="shared" si="5"/>
        <v>0</v>
      </c>
    </row>
    <row r="100" spans="1:7" x14ac:dyDescent="0.25">
      <c r="A100" s="28"/>
      <c r="B100" s="7">
        <v>69</v>
      </c>
      <c r="C100" s="8" t="s">
        <v>106</v>
      </c>
      <c r="D100" s="7" t="s">
        <v>26</v>
      </c>
      <c r="E100" s="7">
        <v>2</v>
      </c>
      <c r="F100" s="15"/>
      <c r="G100" s="9">
        <f t="shared" si="5"/>
        <v>0</v>
      </c>
    </row>
    <row r="101" spans="1:7" x14ac:dyDescent="0.25">
      <c r="A101" s="28"/>
      <c r="B101" s="7">
        <v>70</v>
      </c>
      <c r="C101" s="8" t="s">
        <v>107</v>
      </c>
      <c r="D101" s="7" t="s">
        <v>26</v>
      </c>
      <c r="E101" s="7">
        <v>6</v>
      </c>
      <c r="F101" s="15"/>
      <c r="G101" s="9">
        <f t="shared" si="5"/>
        <v>0</v>
      </c>
    </row>
    <row r="102" spans="1:7" x14ac:dyDescent="0.25">
      <c r="A102" s="28"/>
      <c r="B102" s="7">
        <v>71</v>
      </c>
      <c r="C102" s="8" t="s">
        <v>109</v>
      </c>
      <c r="D102" s="7" t="s">
        <v>26</v>
      </c>
      <c r="E102" s="7">
        <v>8</v>
      </c>
      <c r="F102" s="15"/>
      <c r="G102" s="9">
        <f t="shared" si="5"/>
        <v>0</v>
      </c>
    </row>
    <row r="103" spans="1:7" x14ac:dyDescent="0.25">
      <c r="A103" s="28"/>
      <c r="B103" s="7">
        <v>72</v>
      </c>
      <c r="C103" s="8" t="s">
        <v>108</v>
      </c>
      <c r="D103" s="7" t="s">
        <v>26</v>
      </c>
      <c r="E103" s="7">
        <v>5</v>
      </c>
      <c r="F103" s="15"/>
      <c r="G103" s="9">
        <f t="shared" si="5"/>
        <v>0</v>
      </c>
    </row>
    <row r="104" spans="1:7" x14ac:dyDescent="0.25">
      <c r="A104" s="28"/>
      <c r="B104" s="7">
        <v>73</v>
      </c>
      <c r="C104" s="8" t="s">
        <v>110</v>
      </c>
      <c r="D104" s="7" t="s">
        <v>26</v>
      </c>
      <c r="E104" s="7">
        <v>1</v>
      </c>
      <c r="F104" s="15"/>
      <c r="G104" s="9">
        <f t="shared" si="5"/>
        <v>0</v>
      </c>
    </row>
    <row r="105" spans="1:7" x14ac:dyDescent="0.25">
      <c r="A105" s="28"/>
      <c r="B105" s="7">
        <v>74</v>
      </c>
      <c r="C105" s="8" t="s">
        <v>111</v>
      </c>
      <c r="D105" s="7" t="s">
        <v>26</v>
      </c>
      <c r="E105" s="7">
        <v>2</v>
      </c>
      <c r="F105" s="15"/>
      <c r="G105" s="9">
        <f t="shared" si="5"/>
        <v>0</v>
      </c>
    </row>
    <row r="106" spans="1:7" x14ac:dyDescent="0.25">
      <c r="A106" s="28"/>
      <c r="B106" s="7">
        <v>75</v>
      </c>
      <c r="C106" s="8" t="s">
        <v>112</v>
      </c>
      <c r="D106" s="7" t="s">
        <v>26</v>
      </c>
      <c r="E106" s="7">
        <v>20</v>
      </c>
      <c r="F106" s="15"/>
      <c r="G106" s="9">
        <f t="shared" si="5"/>
        <v>0</v>
      </c>
    </row>
    <row r="107" spans="1:7" x14ac:dyDescent="0.25">
      <c r="A107" s="28"/>
      <c r="B107" s="7">
        <v>76</v>
      </c>
      <c r="C107" s="8" t="s">
        <v>113</v>
      </c>
      <c r="D107" s="7" t="s">
        <v>26</v>
      </c>
      <c r="E107" s="7">
        <v>8</v>
      </c>
      <c r="F107" s="15"/>
      <c r="G107" s="9">
        <f t="shared" si="5"/>
        <v>0</v>
      </c>
    </row>
    <row r="108" spans="1:7" x14ac:dyDescent="0.25">
      <c r="A108" s="28"/>
      <c r="B108" s="7">
        <v>77</v>
      </c>
      <c r="C108" s="8" t="s">
        <v>121</v>
      </c>
      <c r="D108" s="7" t="s">
        <v>26</v>
      </c>
      <c r="E108" s="7">
        <v>3</v>
      </c>
      <c r="F108" s="15"/>
      <c r="G108" s="9">
        <f t="shared" si="5"/>
        <v>0</v>
      </c>
    </row>
    <row r="109" spans="1:7" x14ac:dyDescent="0.25">
      <c r="A109" s="28"/>
      <c r="B109" s="7">
        <v>78</v>
      </c>
      <c r="C109" s="8" t="s">
        <v>137</v>
      </c>
      <c r="D109" s="7" t="s">
        <v>26</v>
      </c>
      <c r="E109" s="19">
        <v>5</v>
      </c>
      <c r="F109" s="15"/>
      <c r="G109" s="9">
        <f t="shared" si="5"/>
        <v>0</v>
      </c>
    </row>
    <row r="110" spans="1:7" x14ac:dyDescent="0.25">
      <c r="A110" s="28"/>
      <c r="B110" s="7">
        <v>79</v>
      </c>
      <c r="C110" s="8" t="s">
        <v>138</v>
      </c>
      <c r="D110" s="7" t="s">
        <v>26</v>
      </c>
      <c r="E110" s="19">
        <v>30</v>
      </c>
      <c r="F110" s="15"/>
      <c r="G110" s="9">
        <f t="shared" ref="G110:G117" si="6">ROUND(E101*ROUND(F110,3),3)</f>
        <v>0</v>
      </c>
    </row>
    <row r="111" spans="1:7" x14ac:dyDescent="0.25">
      <c r="A111" s="28"/>
      <c r="B111" s="7">
        <v>80</v>
      </c>
      <c r="C111" s="20" t="s">
        <v>127</v>
      </c>
      <c r="D111" s="7" t="s">
        <v>26</v>
      </c>
      <c r="E111" s="19">
        <v>3</v>
      </c>
      <c r="F111" s="15"/>
      <c r="G111" s="9">
        <f t="shared" si="6"/>
        <v>0</v>
      </c>
    </row>
    <row r="112" spans="1:7" x14ac:dyDescent="0.25">
      <c r="A112" s="28"/>
      <c r="B112" s="7">
        <v>81</v>
      </c>
      <c r="C112" s="20" t="s">
        <v>128</v>
      </c>
      <c r="D112" s="7" t="s">
        <v>26</v>
      </c>
      <c r="E112" s="19">
        <v>2</v>
      </c>
      <c r="F112" s="15"/>
      <c r="G112" s="9">
        <f t="shared" si="6"/>
        <v>0</v>
      </c>
    </row>
    <row r="113" spans="1:7" x14ac:dyDescent="0.25">
      <c r="A113" s="28"/>
      <c r="B113" s="7">
        <v>82</v>
      </c>
      <c r="C113" s="17" t="s">
        <v>131</v>
      </c>
      <c r="D113" s="7" t="s">
        <v>26</v>
      </c>
      <c r="E113" s="19">
        <v>4</v>
      </c>
      <c r="F113" s="15"/>
      <c r="G113" s="9">
        <f t="shared" si="6"/>
        <v>0</v>
      </c>
    </row>
    <row r="114" spans="1:7" x14ac:dyDescent="0.25">
      <c r="A114" s="28"/>
      <c r="B114" s="7">
        <v>83</v>
      </c>
      <c r="C114" s="18" t="s">
        <v>129</v>
      </c>
      <c r="D114" s="7" t="s">
        <v>26</v>
      </c>
      <c r="E114" s="19">
        <v>2</v>
      </c>
      <c r="F114" s="15"/>
      <c r="G114" s="9">
        <f t="shared" si="6"/>
        <v>0</v>
      </c>
    </row>
    <row r="115" spans="1:7" x14ac:dyDescent="0.25">
      <c r="A115" s="28"/>
      <c r="B115" s="7">
        <v>84</v>
      </c>
      <c r="C115" s="18" t="s">
        <v>130</v>
      </c>
      <c r="D115" s="7" t="s">
        <v>26</v>
      </c>
      <c r="E115" s="19">
        <v>2</v>
      </c>
      <c r="F115" s="15"/>
      <c r="G115" s="9">
        <f t="shared" si="6"/>
        <v>0</v>
      </c>
    </row>
    <row r="116" spans="1:7" x14ac:dyDescent="0.25">
      <c r="A116" s="28"/>
      <c r="B116" s="7">
        <v>85</v>
      </c>
      <c r="C116" s="17" t="s">
        <v>132</v>
      </c>
      <c r="D116" s="7" t="s">
        <v>26</v>
      </c>
      <c r="E116" s="19">
        <v>2</v>
      </c>
      <c r="F116" s="15"/>
      <c r="G116" s="9">
        <f t="shared" si="6"/>
        <v>0</v>
      </c>
    </row>
    <row r="117" spans="1:7" ht="15" customHeight="1" x14ac:dyDescent="0.25">
      <c r="A117" s="28"/>
      <c r="B117" s="7">
        <v>86</v>
      </c>
      <c r="C117" s="20" t="s">
        <v>133</v>
      </c>
      <c r="D117" s="7" t="s">
        <v>26</v>
      </c>
      <c r="E117" s="19">
        <v>6</v>
      </c>
      <c r="F117" s="15"/>
      <c r="G117" s="9">
        <f t="shared" si="6"/>
        <v>0</v>
      </c>
    </row>
    <row r="118" spans="1:7" ht="15" customHeight="1" x14ac:dyDescent="0.25">
      <c r="A118" s="28"/>
      <c r="B118" s="7">
        <v>87</v>
      </c>
      <c r="C118" s="20" t="s">
        <v>134</v>
      </c>
      <c r="D118" s="7" t="s">
        <v>26</v>
      </c>
      <c r="E118" s="19">
        <v>6</v>
      </c>
      <c r="F118" s="15"/>
      <c r="G118" s="9">
        <f t="shared" ref="G118:G121" si="7">ROUND(E109*ROUND(F118,3),3)</f>
        <v>0</v>
      </c>
    </row>
    <row r="119" spans="1:7" ht="15" customHeight="1" x14ac:dyDescent="0.25">
      <c r="A119" s="28"/>
      <c r="B119" s="7">
        <v>88</v>
      </c>
      <c r="C119" s="20" t="s">
        <v>135</v>
      </c>
      <c r="D119" s="7" t="s">
        <v>26</v>
      </c>
      <c r="E119" s="19">
        <v>6</v>
      </c>
      <c r="F119" s="15"/>
      <c r="G119" s="9">
        <f t="shared" si="7"/>
        <v>0</v>
      </c>
    </row>
    <row r="120" spans="1:7" ht="15" customHeight="1" x14ac:dyDescent="0.25">
      <c r="A120" s="28"/>
      <c r="B120" s="7">
        <v>89</v>
      </c>
      <c r="C120" s="20" t="s">
        <v>136</v>
      </c>
      <c r="D120" s="7" t="s">
        <v>26</v>
      </c>
      <c r="E120" s="19">
        <v>6</v>
      </c>
      <c r="F120" s="15"/>
      <c r="G120" s="9">
        <f t="shared" si="7"/>
        <v>0</v>
      </c>
    </row>
    <row r="121" spans="1:7" ht="15" customHeight="1" x14ac:dyDescent="0.25">
      <c r="A121" s="28"/>
      <c r="B121" s="7">
        <v>90</v>
      </c>
      <c r="C121" s="17" t="s">
        <v>140</v>
      </c>
      <c r="D121" s="7" t="s">
        <v>26</v>
      </c>
      <c r="E121" s="19">
        <v>4</v>
      </c>
      <c r="F121" s="15"/>
      <c r="G121" s="9">
        <f t="shared" si="7"/>
        <v>0</v>
      </c>
    </row>
    <row r="122" spans="1:7" x14ac:dyDescent="0.25">
      <c r="A122" s="28"/>
      <c r="B122" s="29" t="s">
        <v>22</v>
      </c>
      <c r="C122" s="29"/>
      <c r="D122" s="29"/>
      <c r="E122" s="29"/>
      <c r="F122" s="30">
        <f>SUM(G71:G117)</f>
        <v>0</v>
      </c>
      <c r="G122" s="30"/>
    </row>
    <row r="123" spans="1:7" ht="19.5" customHeight="1" x14ac:dyDescent="0.25">
      <c r="A123" s="32" t="s">
        <v>114</v>
      </c>
      <c r="B123" s="32"/>
      <c r="C123" s="32"/>
      <c r="D123" s="32"/>
      <c r="E123" s="32"/>
      <c r="F123" s="30">
        <f>F49+F52+F55+F59+F63+F70+F122</f>
        <v>0</v>
      </c>
      <c r="G123" s="30"/>
    </row>
    <row r="124" spans="1:7" ht="19.5" customHeight="1" x14ac:dyDescent="0.25">
      <c r="A124" s="32" t="s">
        <v>115</v>
      </c>
      <c r="B124" s="32"/>
      <c r="C124" s="32"/>
      <c r="D124" s="32"/>
      <c r="E124" s="32"/>
      <c r="F124" s="33">
        <f>IF(C15="NE","",ROUND(F123*25%,2))</f>
        <v>0</v>
      </c>
      <c r="G124" s="33"/>
    </row>
    <row r="125" spans="1:7" ht="19.5" customHeight="1" x14ac:dyDescent="0.25">
      <c r="A125" s="32" t="s">
        <v>116</v>
      </c>
      <c r="B125" s="32"/>
      <c r="C125" s="32"/>
      <c r="D125" s="32"/>
      <c r="E125" s="32"/>
      <c r="F125" s="30">
        <f>IF(C15="NE",F123,F123+F124)</f>
        <v>0</v>
      </c>
      <c r="G125" s="30"/>
    </row>
    <row r="126" spans="1:7" ht="23.25" customHeight="1" x14ac:dyDescent="0.25">
      <c r="A126" s="11"/>
      <c r="B126" s="11"/>
      <c r="C126" s="11"/>
      <c r="D126" s="11"/>
      <c r="E126" s="11"/>
      <c r="F126" s="12"/>
      <c r="G126" s="12"/>
    </row>
    <row r="127" spans="1:7" ht="20.25" customHeight="1" x14ac:dyDescent="0.25">
      <c r="A127" s="24" t="s">
        <v>120</v>
      </c>
      <c r="B127" s="24"/>
      <c r="C127" s="24"/>
      <c r="D127" s="34"/>
      <c r="E127" s="34"/>
      <c r="F127" s="2"/>
      <c r="G127" s="2"/>
    </row>
    <row r="128" spans="1:7" ht="20.25" customHeight="1" x14ac:dyDescent="0.25">
      <c r="A128" s="24" t="s">
        <v>78</v>
      </c>
      <c r="B128" s="24"/>
      <c r="C128" s="24"/>
      <c r="D128" s="23"/>
      <c r="E128" s="23"/>
      <c r="F128" s="2"/>
      <c r="G128" s="2"/>
    </row>
    <row r="129" spans="1:7" ht="18" customHeight="1" x14ac:dyDescent="0.25">
      <c r="A129" s="2"/>
      <c r="B129" s="2"/>
      <c r="C129" s="2"/>
      <c r="D129" s="2"/>
      <c r="E129" s="2"/>
      <c r="F129" s="2"/>
      <c r="G129" s="2"/>
    </row>
    <row r="130" spans="1:7" s="16" customFormat="1" ht="23.25" customHeight="1" x14ac:dyDescent="0.25">
      <c r="A130" s="24" t="s">
        <v>79</v>
      </c>
      <c r="B130" s="24"/>
      <c r="C130" s="24"/>
      <c r="D130" s="24"/>
      <c r="E130" s="24"/>
      <c r="F130" s="24"/>
      <c r="G130" s="24"/>
    </row>
    <row r="131" spans="1:7" s="16" customFormat="1" ht="23.25" customHeight="1" x14ac:dyDescent="0.25">
      <c r="A131" s="24" t="s">
        <v>80</v>
      </c>
      <c r="B131" s="24"/>
      <c r="C131" s="24"/>
      <c r="D131" s="24"/>
      <c r="E131" s="24"/>
      <c r="F131" s="24"/>
      <c r="G131" s="24"/>
    </row>
    <row r="132" spans="1:7" s="16" customFormat="1" ht="23.25" customHeight="1" x14ac:dyDescent="0.25">
      <c r="A132" s="24" t="s">
        <v>81</v>
      </c>
      <c r="B132" s="24"/>
      <c r="C132" s="24"/>
      <c r="D132" s="24"/>
      <c r="E132" s="24"/>
      <c r="F132" s="24"/>
      <c r="G132" s="24"/>
    </row>
    <row r="133" spans="1:7" s="16" customFormat="1" ht="23.25" customHeight="1" x14ac:dyDescent="0.25">
      <c r="A133" s="24" t="s">
        <v>82</v>
      </c>
      <c r="B133" s="24"/>
      <c r="C133" s="24"/>
      <c r="D133" s="24"/>
      <c r="E133" s="24"/>
      <c r="F133" s="24"/>
      <c r="G133" s="24"/>
    </row>
    <row r="134" spans="1:7" s="16" customFormat="1" ht="23.25" customHeight="1" x14ac:dyDescent="0.25">
      <c r="A134" s="24" t="s">
        <v>83</v>
      </c>
      <c r="B134" s="24"/>
      <c r="C134" s="24"/>
      <c r="D134" s="24"/>
      <c r="E134" s="24"/>
      <c r="F134" s="24"/>
      <c r="G134" s="24"/>
    </row>
    <row r="135" spans="1:7" ht="48" customHeight="1" x14ac:dyDescent="0.25">
      <c r="A135" s="24" t="s">
        <v>119</v>
      </c>
      <c r="B135" s="24"/>
      <c r="C135" s="24"/>
      <c r="D135" s="24"/>
      <c r="E135" s="24"/>
      <c r="F135" s="24"/>
      <c r="G135" s="24"/>
    </row>
    <row r="136" spans="1:7" ht="31.5" customHeight="1" x14ac:dyDescent="0.25">
      <c r="A136" s="24" t="s">
        <v>118</v>
      </c>
      <c r="B136" s="24"/>
      <c r="C136" s="24"/>
      <c r="D136" s="24"/>
      <c r="E136" s="24"/>
      <c r="F136" s="24"/>
      <c r="G136" s="24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4" t="s">
        <v>84</v>
      </c>
      <c r="B138" s="24"/>
      <c r="C138" s="4"/>
      <c r="D138" s="2"/>
      <c r="E138" s="2"/>
      <c r="F138" s="2"/>
      <c r="G138" s="2"/>
    </row>
    <row r="139" spans="1:7" x14ac:dyDescent="0.25">
      <c r="A139" s="24" t="s">
        <v>85</v>
      </c>
      <c r="B139" s="24"/>
      <c r="C139" s="13" t="str">
        <f ca="1">IF(F123=0,"",TODAY())</f>
        <v/>
      </c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35"/>
      <c r="E141" s="35"/>
      <c r="F141" s="35"/>
      <c r="G141" s="35"/>
    </row>
    <row r="142" spans="1:7" x14ac:dyDescent="0.25">
      <c r="A142" s="2"/>
      <c r="B142" s="2"/>
      <c r="C142" s="2"/>
      <c r="D142" s="36" t="s">
        <v>86</v>
      </c>
      <c r="E142" s="36"/>
      <c r="F142" s="36"/>
      <c r="G142" s="36"/>
    </row>
    <row r="143" spans="1:7" x14ac:dyDescent="0.25">
      <c r="A143" s="2"/>
      <c r="B143" s="2"/>
      <c r="C143" s="2"/>
      <c r="D143" s="14"/>
      <c r="E143" s="14"/>
      <c r="F143" s="14"/>
      <c r="G143" s="14"/>
    </row>
    <row r="144" spans="1:7" x14ac:dyDescent="0.25">
      <c r="A144" s="2"/>
      <c r="B144" s="2"/>
      <c r="C144" s="2"/>
      <c r="D144" s="35"/>
      <c r="E144" s="35"/>
      <c r="F144" s="35"/>
      <c r="G144" s="35"/>
    </row>
    <row r="145" spans="1:7" x14ac:dyDescent="0.25">
      <c r="A145" s="2"/>
      <c r="B145" s="2"/>
      <c r="C145" s="2"/>
      <c r="D145" s="37" t="s">
        <v>87</v>
      </c>
      <c r="E145" s="37"/>
      <c r="F145" s="37"/>
      <c r="G145" s="37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 t="s">
        <v>88</v>
      </c>
      <c r="E147" s="2"/>
      <c r="F147" s="2"/>
      <c r="G147" s="2"/>
    </row>
  </sheetData>
  <mergeCells count="71">
    <mergeCell ref="A139:B139"/>
    <mergeCell ref="D141:G141"/>
    <mergeCell ref="D142:G142"/>
    <mergeCell ref="D144:G144"/>
    <mergeCell ref="D145:G145"/>
    <mergeCell ref="A138:B138"/>
    <mergeCell ref="A127:C127"/>
    <mergeCell ref="D127:E127"/>
    <mergeCell ref="A128:C128"/>
    <mergeCell ref="D128:E128"/>
    <mergeCell ref="A130:G130"/>
    <mergeCell ref="A131:G131"/>
    <mergeCell ref="A132:G132"/>
    <mergeCell ref="A133:G133"/>
    <mergeCell ref="A134:G134"/>
    <mergeCell ref="A135:G135"/>
    <mergeCell ref="A136:G136"/>
    <mergeCell ref="A123:E123"/>
    <mergeCell ref="F123:G123"/>
    <mergeCell ref="A124:E124"/>
    <mergeCell ref="F124:G124"/>
    <mergeCell ref="A125:E125"/>
    <mergeCell ref="F125:G125"/>
    <mergeCell ref="A64:A70"/>
    <mergeCell ref="B70:E70"/>
    <mergeCell ref="F70:G70"/>
    <mergeCell ref="A71:A122"/>
    <mergeCell ref="B122:E122"/>
    <mergeCell ref="F122:G122"/>
    <mergeCell ref="A56:A59"/>
    <mergeCell ref="B59:E59"/>
    <mergeCell ref="F59:G59"/>
    <mergeCell ref="A60:A63"/>
    <mergeCell ref="B63:E63"/>
    <mergeCell ref="F63:G63"/>
    <mergeCell ref="A50:A52"/>
    <mergeCell ref="B52:E52"/>
    <mergeCell ref="F52:G52"/>
    <mergeCell ref="A53:A55"/>
    <mergeCell ref="B55:E55"/>
    <mergeCell ref="F55:G55"/>
    <mergeCell ref="A15:B15"/>
    <mergeCell ref="C15:G15"/>
    <mergeCell ref="A26:A49"/>
    <mergeCell ref="B49:E49"/>
    <mergeCell ref="F49:G49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2:G22"/>
    <mergeCell ref="A1:C1"/>
    <mergeCell ref="A13:B13"/>
    <mergeCell ref="C13:G13"/>
    <mergeCell ref="A14:B14"/>
    <mergeCell ref="C14:G14"/>
    <mergeCell ref="A12:B12"/>
    <mergeCell ref="C12:G12"/>
    <mergeCell ref="A2:G2"/>
    <mergeCell ref="A4:B4"/>
    <mergeCell ref="A5:B5"/>
    <mergeCell ref="A7:B7"/>
    <mergeCell ref="A9:G9"/>
    <mergeCell ref="A11:B11"/>
    <mergeCell ref="C11:G11"/>
  </mergeCells>
  <dataValidations count="3">
    <dataValidation type="decimal" operator="greaterThanOrEqual" allowBlank="1" showInputMessage="1" showErrorMessage="1" sqref="F24:G24" xr:uid="{00000000-0002-0000-0000-000000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C15:G15" xr:uid="{00000000-0002-0000-0000-000001000000}">
      <formula1>"DA,NE,ne,da"</formula1>
    </dataValidation>
    <dataValidation type="decimal" operator="greaterThanOrEqual" allowBlank="1" showInputMessage="1" showErrorMessage="1" errorTitle="POGREŠAN UNOS" error="Unesite jediničnu cijenu u obliku decimalnog broja" sqref="F26:G125" xr:uid="{00000000-0002-0000-0000-000002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dcterms:created xsi:type="dcterms:W3CDTF">2022-06-14T10:27:29Z</dcterms:created>
  <dcterms:modified xsi:type="dcterms:W3CDTF">2024-07-05T12:33:53Z</dcterms:modified>
</cp:coreProperties>
</file>