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46. IZGRADNJA HIDRANTSKE I VODOVODNE MREŽE NA NOVOM DIJELU GRADSKOG GROBLJA U MIHOVLJANU\"/>
    </mc:Choice>
  </mc:AlternateContent>
  <xr:revisionPtr revIDLastSave="0" documentId="8_{A9E0EBE5-2EDC-4666-B384-5B5B6DB1170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VIK" sheetId="1" r:id="rId1"/>
  </sheets>
  <definedNames>
    <definedName name="Excel_BuiltIn_Print_Area" localSheetId="0">VIK!$A$72:$F$209</definedName>
    <definedName name="_xlnm.Print_Titles" localSheetId="0">VIK!$96:$96</definedName>
    <definedName name="_xlnm.Print_Area" localSheetId="0">VIK!$A$1:$F$220</definedName>
    <definedName name="Print_Area_0" localSheetId="0">VIK!$A$1:$F$209</definedName>
    <definedName name="Print_Area_0_0" localSheetId="0">VIK!$A$1:$F$209</definedName>
    <definedName name="Print_Area_0_0_0" localSheetId="0">VIK!$A$1:$F$209</definedName>
    <definedName name="Print_Area_0_0_0_0" localSheetId="0">VIK!$A$1:$F$209</definedName>
    <definedName name="Print_Area_0_0_0_0_0" localSheetId="0">VIK!$A$1:$F$209</definedName>
    <definedName name="Print_Area_0_0_0_0_0_0" localSheetId="0">VIK!$A$1:$F$209</definedName>
    <definedName name="Print_Area_0_0_0_0_0_0_0" localSheetId="0">VIK!$A$1:$F$209</definedName>
    <definedName name="Print_Area_0_0_0_0_0_0_0_0" localSheetId="0">VIK!$A$1:$F$209</definedName>
    <definedName name="Print_Area_0_0_0_0_0_0_0_0_0" localSheetId="0">VIK!$A$1:$F$209</definedName>
    <definedName name="Print_Area_0_0_0_0_0_0_0_0_0_0" localSheetId="0">VIK!$A$72:$F$209</definedName>
    <definedName name="Print_Area_0_0_0_0_0_0_0_0_0_0_0" localSheetId="0">VIK!$A$1:$F$209</definedName>
    <definedName name="Print_Area_0_0_0_0_0_0_0_0_0_0_0_0" localSheetId="0">VIK!$A$72:$F$209</definedName>
    <definedName name="Print_Area_0_0_0_0_0_0_0_0_0_0_0_0_0" localSheetId="0">VIK!$A$72:$F$209</definedName>
    <definedName name="Print_Area_0_0_0_0_0_0_0_0_0_0_0_0_0_0" localSheetId="0">VIK!$A$72:$F$209</definedName>
    <definedName name="Print_Area_0_0_0_0_0_0_0_0_0_0_0_0_0_0_0" localSheetId="0">VIK!$A$72:$F$209</definedName>
    <definedName name="Print_Titles_0" localSheetId="0">VIK!$96:$96</definedName>
    <definedName name="Print_Titles_0_0" localSheetId="0">VIK!$96:$96</definedName>
    <definedName name="Print_Titles_0_0_0" localSheetId="0">VIK!$96:$96</definedName>
    <definedName name="Print_Titles_0_0_0_0" localSheetId="0">VIK!$96:$96</definedName>
    <definedName name="Print_Titles_0_0_0_0_0" localSheetId="0">VIK!$96:$96</definedName>
    <definedName name="Print_Titles_0_0_0_0_0_0" localSheetId="0">VIK!$96:$96</definedName>
    <definedName name="Print_Titles_0_0_0_0_0_0_0" localSheetId="0">VIK!$96:$96</definedName>
    <definedName name="Print_Titles_0_0_0_0_0_0_0_0" localSheetId="0">VIK!$96:$96</definedName>
    <definedName name="Print_Titles_0_0_0_0_0_0_0_0_0" localSheetId="0">VIK!$96:$96</definedName>
    <definedName name="Print_Titles_0_0_0_0_0_0_0_0_0_0" localSheetId="0">VIK!$96:$96</definedName>
    <definedName name="Print_Titles_0_0_0_0_0_0_0_0_0_0_0" localSheetId="0">VIK!$96:$96</definedName>
    <definedName name="Print_Titles_0_0_0_0_0_0_0_0_0_0_0_0" localSheetId="0">VIK!$96:$96</definedName>
    <definedName name="Print_Titles_0_0_0_0_0_0_0_0_0_0_0_0_0" localSheetId="0">VIK!$96:$96</definedName>
    <definedName name="Print_Titles_0_0_0_0_0_0_0_0_0_0_0_0_0_0" localSheetId="0">VIK!$96:$96</definedName>
    <definedName name="Print_Titles_0_0_0_0_0_0_0_0_0_0_0_0_0_0_0" localSheetId="0">VIK!$96:$96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8" i="1" l="1"/>
  <c r="F215" i="1"/>
  <c r="F220" i="1" s="1"/>
  <c r="F84" i="1" s="1"/>
  <c r="F205" i="1"/>
  <c r="F202" i="1"/>
  <c r="F199" i="1"/>
  <c r="F196" i="1"/>
  <c r="F193" i="1"/>
  <c r="F190" i="1"/>
  <c r="F187" i="1"/>
  <c r="F184" i="1"/>
  <c r="F181" i="1"/>
  <c r="F180" i="1"/>
  <c r="F179" i="1"/>
  <c r="F178" i="1"/>
  <c r="F177" i="1"/>
  <c r="F176" i="1"/>
  <c r="F175" i="1"/>
  <c r="F174" i="1"/>
  <c r="F173" i="1"/>
  <c r="F170" i="1"/>
  <c r="F169" i="1"/>
  <c r="F168" i="1"/>
  <c r="F167" i="1"/>
  <c r="F164" i="1"/>
  <c r="F161" i="1"/>
  <c r="F158" i="1"/>
  <c r="F155" i="1"/>
  <c r="F152" i="1"/>
  <c r="F151" i="1"/>
  <c r="F148" i="1"/>
  <c r="F147" i="1"/>
  <c r="F146" i="1"/>
  <c r="F145" i="1"/>
  <c r="F144" i="1"/>
  <c r="F143" i="1"/>
  <c r="F142" i="1"/>
  <c r="F139" i="1"/>
  <c r="F138" i="1"/>
  <c r="F135" i="1"/>
  <c r="F134" i="1"/>
  <c r="F126" i="1"/>
  <c r="F123" i="1"/>
  <c r="F122" i="1"/>
  <c r="F119" i="1"/>
  <c r="F116" i="1"/>
  <c r="F113" i="1"/>
  <c r="F110" i="1"/>
  <c r="F107" i="1"/>
  <c r="F104" i="1"/>
  <c r="F103" i="1"/>
  <c r="F128" i="1" s="1"/>
  <c r="F78" i="1" s="1"/>
  <c r="F207" i="1" l="1"/>
  <c r="F79" i="1" s="1"/>
  <c r="F87" i="1" s="1"/>
  <c r="F89" i="1" l="1"/>
  <c r="F91" i="1" s="1"/>
</calcChain>
</file>

<file path=xl/sharedStrings.xml><?xml version="1.0" encoding="utf-8"?>
<sst xmlns="http://schemas.openxmlformats.org/spreadsheetml/2006/main" count="251" uniqueCount="198">
  <si>
    <t xml:space="preserve">investitor: </t>
  </si>
  <si>
    <t xml:space="preserve">projekt: </t>
  </si>
  <si>
    <t xml:space="preserve">lokacija: </t>
  </si>
  <si>
    <t>datum:</t>
  </si>
  <si>
    <t>oznaka projekta:</t>
  </si>
  <si>
    <t>projektant:</t>
  </si>
  <si>
    <t xml:space="preserve">OPĆI UVJETI I NAPOMENE </t>
  </si>
  <si>
    <t xml:space="preserve">Sve  radove  izvesti  prema  opisima  pojedinih  stavaka  troškovnika  i  opisa  pojedinih  grupa radova,  prema  projektnoj  dokumentaciji,  tehničkom  opisu,  detaljima  i  svim  važećim tehničkim  propisima  i  važećim  standardima,  kao  i  uputstvima  proizvođača  materijala,  te pravilima struke i građevinskim normama. </t>
  </si>
  <si>
    <t xml:space="preserve">Ako neke stavke imaju nejasan i nedovoljan opis, onda svaki "započeti" opis pojedine stavke znači  cjelokupnu  izradu  te  stavke,  to  jest  nabavu,  dopremu  materijala,  sve  prijenose  i prijevoze, izradu, skidanje oplate, zaštitu, njegovanje pojedinih elemenata po izradi i nakon ugradbe, dobava atesta kao i ostalo.       </t>
  </si>
  <si>
    <t>Normu utroška sati za vršenje radova treba obvezno računati sa svim potrebnim dodatnim koeficijentima za otežanje radova, u svemu po građevinskoj normi za odgovarajuću vrstu radova. U koeficijentima treba posebnu pažnju obratiti na režim rada (položaj gradilišta  u gradu), pristupe kroz pješačku zonu i održavanje čistoće na pristupima, ishođenje svih potrebnih suglasnosti i dozvola, troškove komunalija kao i drugo što pripada u faktor gradilišta, a nije posebno specificirano.</t>
  </si>
  <si>
    <t xml:space="preserve">Izvođač je dužan o svom trošku osigurati gradilište i objekt od štetnog utjecaja vremenskih nepogoda i svih mogućih drugih oštećenja za vrijeme trajanja izvođenja. Svaka šteta koja bi bila  prouzročena  na  građevini,  vozilima,  prolaznicima,  susjednim  građevinama  ili  okolišu tijekom izvođenja radova , a nepažnjom Izvođača, pada na teret Izvođača radova koji ju je dužan otkloniti, tj. nadoknaditi štetu u roku kojeg će utvrditi sa Investitorom. </t>
  </si>
  <si>
    <t xml:space="preserve">Nadzor nad gradilištem, te svim alatima, strojevima i materijalom pada na teret Izvođača radova. 
Prije davanja konačne ponude  za instalaterske radove, obavezno  pregledati  projektnu  domumentaciju  sa  svim  detaljima. Izračun količina sačinjen je na temelju projekta vodovoda i kanalizacije.
U  troškovniku  kod  davanja  ponude  nije  dozvoljeno  dopisivanje,  križanje  i  nedavanje  jediničnih  cijena,  već  se  sve  to  mora  napisati  na  posebnom  podnesku  kao  dodatak  službenoj  ponudi.  </t>
  </si>
  <si>
    <t xml:space="preserve">Prije  izvođenja  radova  treba  provjeriti  kvalitetu  svih  materijala  koji  se  ugrađuju  i  izvesti  radove u skladu s detaljima (grafičkim i pisanim dijelovima)  izvedbe, opisom iz troškovnika i potpisanim uzorcima od strane  nadzornog inženjera, voditelja projekta i predstavnika investitora. Eventualne promjene u detaljima ili materijalu treba Izvođač prije  početka izvedbe dogovoriti s voditeljem projekta, predstavnikom investitora i  nadležnim nadzornim inženjerom. </t>
  </si>
  <si>
    <t xml:space="preserve">Za sve elemente namještaja, opreme, konstrukcije, ograde i sl. koje nisu tipizirane ili nisu u standardnom  programu proizvođača,  tj.  nemaju popratnu tehničku  dokumentaciju  i  ateste, Izvođač  radova  je  dužan  prije  izrade  navedenih  elemenata  izraditi  radioničke  nacrte, obavezno ih ovjeriti kod Voditelja projekta i Nadzornog inženjera, a tek potom krenutu u izvođenje istih. 
Zabranjena  je  upotreba  materijala  (  osnovnog  ili  pomoćnog  )  koji  nije  predviđen  opisom, nacrtima  i  detaljima.  Ukoliko  Izvođač  ipak  izvede  radove  na  neodgovarajući  način  ili  od neodgovarajućih  materijala,  dužan  je  o  tome  upozoriti  nadzornog  inženjera  i  dogovorno riješiti, te zapisnički ustanoviti kvalitetu izvođenja radova. </t>
  </si>
  <si>
    <t xml:space="preserve">Ukoliko prije početka izvođenja radova Izvođač ustanovi da je došlo do promjene uvjeta za 
izvođenje radova, dužan je o tome upozoriti nadzornog inženjera. </t>
  </si>
  <si>
    <t>Ako se u toku izvođenja razgrađivanja radova  i  spojnog hodnika između postojećeg i novog objekta utvrdi postojanje instalacije vodovoda i kanalizacije ili drugih instalacija, instalaciju treba zamjeniti ili rekonstuirati ili izmaknuti kako bi ista mogla funkcionirati. Obračun radova izvršiti prema ugovorenim stavkama troškovnika za iste vrste radova.</t>
  </si>
  <si>
    <t xml:space="preserve">Građevinsku knjigu i dnevnik vodi Izvođač radova i svakodnevno upisuje potrebne podatke predviđene Zakonom o građenju. Izvođač je također obavezan izraditi elaborat o zaštiti na radu na gradilištu, a prema važećem pravilniku o zaštiti na radu i Zakona o građenju. 
Pri radu treba primjenjivati sve potrebne mjere zaštite na radu i zaštite od požara. Ukoliko Nadzorni inženjer uoči da se Izvođač ne pridržava ovih pravila, može mu zabraniti daljnji rad dok ga ne organizira u skladu s pravilima. </t>
  </si>
  <si>
    <t xml:space="preserve">Izvođač je također obavezan da na gradilište postavi za cijelo vrijeme odgovarajuću stučnu osobu, a prema Zakonu o gradnji, koji će odgovarati za stručno izvođenje radova. </t>
  </si>
  <si>
    <t xml:space="preserve">Prilikom izvođenja radova, Izvođač treba zaštiti sve susjedne plohe, dijelove konstrukcije i prethodno izvedene radove na prikladan način, a u skladu s pravilima, tako da ne dođe do njihovog oštećenja. </t>
  </si>
  <si>
    <t xml:space="preserve">Troškove zaštite treba Izvođač uračunati u jediničnu cijenu. Ukoliko ipak dođe do oštećenja prethodno izvedenih radova za koje je odgovoran izvoditelj ili njegov kooperant, dužan ih je o svom trošku dovesti u stanje prije oštećenja, ili naručiti iste radove kod drugog izvoditelja na svoj teret. Popravak treba izvesti u primarno određenom roku ili dogovorno. </t>
  </si>
  <si>
    <t xml:space="preserve">Izvođač  treba  kvalitetu  ugrađenih  materijala  i  stručnosti  radnika  dokazati  odgovarajućim atestima i uvjerenjima izdanim od strane za to ovlaštene institucije. 
Tijekom radova i po njihovom završetku, Izvođač je dužan čistiti radni prostor i za to nema pravo tražiti nadoknadu. </t>
  </si>
  <si>
    <t xml:space="preserve">Po  završetku  radova  kvalitetu  izvedenih  radova  treba  Izvođač  ustanoviti  zapisnički  sa voditeljem projekta, nadzornim  inženjerom i predstavnikom Investitora.  Ukoliko  se  ustanovi  da  su  radovi  izvedeni  nekvalitetno, Izvođač je dužan iste ponovno izvesti u traženoj kvaliteti ili  naručiti kod drugog Izvođača, a sve u roku i na svoj trošak. </t>
  </si>
  <si>
    <t xml:space="preserve">Ukoliko  Izvođač  radova  ne  izvrši  ispravak  radova  u  određenom  roku  Investitor  može  iste radove  naručiti kod  drugog  Izvođača,  a  odbiti  vrijednost  obavljenih  radova  od  ugovora osnovnog Izvođača.  </t>
  </si>
  <si>
    <t>Izvođač  je  također  dužan  ukloniti  sve  zaštitne  i  pomoćne  konstrukcije  u  roku  koji  je predviđen za izvođenje radova i na svoj trošak. Osim navedenih općih uvjeta, za određene grupe radova vrijede posebne opće napomene, kojih  se  zajedno  s  ovim  uvjetima  treba  obavezno  pridržavati  u  cjelini.  Posebne  opće napomene dane su u sklopu s odgovarajućim grupama radova. Izvođač radova mora svaku promjenu u toku gradnje ucrtati u nacrtnu dokumenataciju i po završetku radova predati Investitoru kao nacrt izvedenog stanja. Prije izrada , narudžbe i izvođenja radova Izvođač je dužan obavezno izvršiti sve potrebne provjere količina materijala, uređaja i opreme, dužan je izvršiti sve potrebne izmjere na licu mjesta, i u potpunosti je odgovoran za proistekle posljedice ukoliko to ne učini.</t>
  </si>
  <si>
    <t xml:space="preserve">Pod tim se podrazumijeva sama cijena materijala to jest dobavna cijena i to kako glavnih i pomoćnih  materijala,  tako  i  veznog  materijala  i  ostalog.  U  tu  cijenu  potrebno  je  uključiti  i cijenu  prijevoza  bez  obzira  na  vrstu  prijevoznog  sredstva,  udaljenost,  te  eventualne potrebne  utovare,  istovare  i  prijenose  do  skladišta  i  do  mjesta  ugradbe.  Nadalje  uključiti cijenu  čuvanja,  zaštite  i  skladištenja  materijala  do  ugradnje.  Prema  važećoj  regulativi potrebno je uzimanje uzoraka - probnih kocki - za beton, te ugradnja samo onih materijala koji imaju važeće ateste, izjavu o svojstvima, oznaku sukladnosti i tehničku uputu. Sva dokumentacija o dokazu kvalitete materijala prikuplja Izvođač radova i po završetku predaje Investitoru.   </t>
  </si>
  <si>
    <t>Materijali, proizvodi, oprema i radovi moraju biti izrađeni u skladu s normama i tehničkim propisima navedenim u projektnoj dokumentaciji. Ako nije navedena niti jedna norma obvezna je primjena odgovarajućih (europskih normi). Ako se u međuvremenu neka norma ili propis stavi van snage, važit će zamjenjujuća norma ili propis.</t>
  </si>
  <si>
    <t>U  kalkulaciji  rada  treba  uključiti  sav  potreban  rad,  kako  glavni  tako  i  pomoćni,  te  sav unutarnji prijenos bilo ručni bilo pomoću strojeva. Ujedno treba uključiti sav rad oko zaštite gotovih  elemenata  konstrukcije,  zidova,  podova, instalacija, opreme, uređaja  i  ostalih  dijelova  građevine  od  štetnih utjecaja vrućine, hladnoće i mogućeg oštećenja u toku izvođenja. U cijenu rada instalacije vodovoda i kanalizacije uključiti sva potrebna ispitivanja, tlačne probe, bakteriološke analize, provjeru vodonepropusnosti instalacije i puštanje u rad cijelog sistema. Sve što nije opisano u tekstu, a vidljivo je iz grafike je obvezujuće.</t>
  </si>
  <si>
    <t>Sve  vrste  pomoćnih  skela  bez  obzira  na  visinu,  ulaze  u  jediničnu  cijenu  dotične  stavke troškovnika te se iste ne obračunavaju posebno.  Sva potrebna zaštitna  skela mora biti postavljena na vrijeme kako ne bi nastao nepotrebni zastoj  u  radu  na  građevini.  Pod  pojmom  skela  podrazumijeva  se  dostava,  postava, demontaža, odvoz, te prilaz istoj te ograda do skidanja skele. Ujedno su tu uključeni i prilazi kao  i  mostovi  za  betoniranje  konstrukcija  i  slično. Sve zaštitne ograde za potrebe izvedbe radova na visinama, zaštita građevinske jame ulaze u cijenu stavke troškovnika za pojedini rad te se ne obračunavaju posebno.</t>
  </si>
  <si>
    <t>Obračun  izvedenih  radova  obračunati  će prema stvarno izvedenim količinama ako to ugovorom drukčije nije definirano.</t>
  </si>
  <si>
    <t xml:space="preserve">Na  jediničnu  cijenu  radne  snage,  izvođač  radova  ima  pravo  zaračunati  faktor  prema postojećim  privremenim  instrumentima,  a  na  temelju  Zakonskih  propisa  koji  reguliraju  tu tematiku.  Povrh  toga,  izvođač  radova  ima  pravo  faktorom  obuhvatiti  i  slijedeće  radove,  a nakon  pregleda  i  upoznavanja  gradilišta  i  dokumentacije, koji  se  neće  zasebno  platiti  kao naknadni rad i to: </t>
  </si>
  <si>
    <t>- cjelokupnu režiju gradilišta uključivo dizalice, mostove, sitnu mehanizaciju i ostalo 
- najamne troškove posuđene mehanizacije koju izvođač ne posjeduje, 
- sva ispitivanja materijala bilo na gradilištu bilo u laboratorijima, ishodovanje atesta,
 - barake (kontejnere) za smještaj radnika, ureda gradilišta, nadzorne službe, 
-  izrada  privremenog  sanitarnog  čvora  za  radnike  i  upravu  gradilišta  prema  sanitarnim propisima, 
- uskladištenja materijala u barakama ili na platoima izvedenim za tu svrhu, 
- uređenje gradilišta po izvedenim radovima sa odvozom otpadnih materijala,
 - rastavljanje 
- demontaža baraka, kontejnera i platoa po završetku radova</t>
  </si>
  <si>
    <t>Cijena za svaku stavku troškovnika mora obuhvatiti dobavu, montažu,  po potrebi spajanje uređaja na izvedenu ili postojeću  instalaciju, uzemljenje i dovođenje opisane stavke u stanje potpune funkcionalnosti. U cijenu također ukalkulirati crpljenje podzemne vode ili oborinske vode kod izvedbe vanjskog vodovoda, vanjske kanalizacije i temeljne kanalizacije podruma, sav potreban materijal, spojni materijal (vijci, matice, podložne pločice, navojne šipke), montažni i ostali materijal, potreban za potpuno funkcioniranje pojedine stavke. Radeći ponudu treba imati na umu najnovije važeće propise za pojedine vrste instalacije. Prije davanja ponude obavezno pročitati tehnički opis, pregledati nacrte i izvršiti uvid na terenu, vizualno pregledati lokaciju i postojeće instalacije. Odabirom opreme definirana je tražena kvaliteta opreme, ali ponuditelji mogu nuditi opremu proizvođača u skladu sa traženom normom ili jednakovrijedno, da zadovoljava traženu kvalitetu.</t>
  </si>
  <si>
    <t>Sve radove potrebno je izvoditi u sušnom periodu.</t>
  </si>
  <si>
    <t>REKAPITULACIJA VODOVOD I ODVODNJA</t>
  </si>
  <si>
    <t>1.</t>
  </si>
  <si>
    <t>1.1.</t>
  </si>
  <si>
    <t>1.2.</t>
  </si>
  <si>
    <t>GRAĐEVINSKI RADOVI</t>
  </si>
  <si>
    <t>VODOVODNI RADOVI</t>
  </si>
  <si>
    <t>GEODETSKI RADOVI</t>
  </si>
  <si>
    <t>2.</t>
  </si>
  <si>
    <t xml:space="preserve">VANJSKI VODOVOD  </t>
  </si>
  <si>
    <t>2.1.</t>
  </si>
  <si>
    <t xml:space="preserve"> </t>
  </si>
  <si>
    <t>Redni broj</t>
  </si>
  <si>
    <t>Opis</t>
  </si>
  <si>
    <t>Jedinica mjere</t>
  </si>
  <si>
    <t>Jedinična cijena</t>
  </si>
  <si>
    <t>Ukupno</t>
  </si>
  <si>
    <t>1.1.1.</t>
  </si>
  <si>
    <r>
      <rPr>
        <sz val="9"/>
        <rFont val="Arial"/>
        <family val="2"/>
        <charset val="1"/>
      </rPr>
      <t>m</t>
    </r>
    <r>
      <rPr>
        <vertAlign val="superscript"/>
        <sz val="9"/>
        <rFont val="Arial"/>
        <family val="2"/>
        <charset val="1"/>
      </rPr>
      <t>1</t>
    </r>
  </si>
  <si>
    <t>1.1.2.</t>
  </si>
  <si>
    <t>kom</t>
  </si>
  <si>
    <t>1.2.1.</t>
  </si>
  <si>
    <t>strojni iskop</t>
  </si>
  <si>
    <t>ručni iskop</t>
  </si>
  <si>
    <t>1.2.2.</t>
  </si>
  <si>
    <r>
      <rPr>
        <sz val="9"/>
        <rFont val="Arial"/>
        <family val="2"/>
        <charset val="1"/>
      </rPr>
      <t>m</t>
    </r>
    <r>
      <rPr>
        <vertAlign val="superscript"/>
        <sz val="9"/>
        <rFont val="Arial"/>
        <family val="2"/>
        <charset val="1"/>
      </rPr>
      <t>2</t>
    </r>
  </si>
  <si>
    <t>1.2.3.</t>
  </si>
  <si>
    <t>Dobava pijeska – hamuka granulacije 0-8 mm, ubacivanje u rov te izrada pješčane posteljice ispod vodovodnih cijevi u sloju debljine d=10 cm.</t>
  </si>
  <si>
    <t>1.2.4.</t>
  </si>
  <si>
    <t>Dobava pijeska – hamuka granulacije 0-8 mm, ubacivanje u rov, te zatrpavanje cijevi do visine 30 cm iznad tjemena cijevi.</t>
  </si>
  <si>
    <t>1.2.5.</t>
  </si>
  <si>
    <t>1.2.6.</t>
  </si>
  <si>
    <t>Odvoz materijala preostalog od iskopa na gradsku deponiju udaljenu 10 km. U cijeni utovar materijala na kamion, istovar i planiranje na deponiji.</t>
  </si>
  <si>
    <t>1.2.7.</t>
  </si>
  <si>
    <t>1.2.8.</t>
  </si>
  <si>
    <t>Sidrenje cjevovoda na mjestima lomova cjevovoda, EV zasuna i na mjestu križanja različitih cjevovoda betonom C 16/20.</t>
  </si>
  <si>
    <t>beton C16/20</t>
  </si>
  <si>
    <t>m³</t>
  </si>
  <si>
    <t>oplata</t>
  </si>
  <si>
    <t>1.2.9.</t>
  </si>
  <si>
    <t>odvoz</t>
  </si>
  <si>
    <t>GRAĐEVINSKI RADOVI UKUPNO:</t>
  </si>
  <si>
    <t>Dobava i montaža polietilenske PE cijevi iz polietilena visoke gustoće PE 100 za radni tlak 16 bara. Spajanje cijevi izvoditi sučeonim zavarivanjem i zavarivanjem pomoću PE elektrospojnica na mjestu spajanja sa fazonskim komadima.</t>
  </si>
  <si>
    <t>Tlačna proba vodovodne instalacije, za tlak 10 i 15 bara.</t>
  </si>
  <si>
    <t>Ispiranje  cjevovoda vanjskog vodovoda.</t>
  </si>
  <si>
    <t>Ispitivanje zdrastvene ispravnosti vode prema Pravilniku o parametrima sukladnosti, metodama analize, monitoringu i planovima sigurnosti vode za ljudsku potrošnju te načinu vođenja registra pravnih osoba koje obavljaju djelatnost javne vodoopskrbe.</t>
  </si>
  <si>
    <t>VODOVODNI RADOVI UKUPNO:</t>
  </si>
  <si>
    <t xml:space="preserve">VANJSKI VODOVOD </t>
  </si>
  <si>
    <t>2.1.1.</t>
  </si>
  <si>
    <t>2.1.2.</t>
  </si>
  <si>
    <t>Dezinfekcija cjevovoda vanjskog vodovoda prema od strane ovlaštenog laboratorija.</t>
  </si>
  <si>
    <r>
      <rPr>
        <sz val="9"/>
        <color rgb="FF000000"/>
        <rFont val="Arial"/>
        <family val="2"/>
        <charset val="238"/>
      </rPr>
      <t>m</t>
    </r>
    <r>
      <rPr>
        <vertAlign val="superscript"/>
        <sz val="9"/>
        <color rgb="FF000000"/>
        <rFont val="Arial"/>
        <family val="2"/>
        <charset val="238"/>
      </rPr>
      <t>3</t>
    </r>
  </si>
  <si>
    <r>
      <rPr>
        <sz val="9"/>
        <color rgb="FF000000"/>
        <rFont val="Arial"/>
        <family val="2"/>
        <charset val="238"/>
      </rPr>
      <t>m</t>
    </r>
    <r>
      <rPr>
        <vertAlign val="superscript"/>
        <sz val="9"/>
        <color rgb="FF000000"/>
        <rFont val="Arial"/>
        <family val="2"/>
        <charset val="238"/>
      </rPr>
      <t>1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</si>
  <si>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</si>
  <si>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t>Količina</t>
  </si>
  <si>
    <t>UKUPNO EUR bez PDV-a</t>
  </si>
  <si>
    <t>PDV EUR</t>
  </si>
  <si>
    <t>SVEUKUPNO EUR -   s PDV-om</t>
  </si>
  <si>
    <t>1.1.1.1.</t>
  </si>
  <si>
    <t>1.1.1.2.</t>
  </si>
  <si>
    <t>Zatrpavanje rova šljunčanim materijalom granulacije 0-63 mm, u slojevima od 30,0 cm, uz istovremeno obilno močenje i nabijanje svakog sloja nasutog materijala ručnim odnosno strojnim nabijačima, Ms=90 MN/m2.</t>
  </si>
  <si>
    <t>Zatrpavanje rova prebranim materijalom od iskopa uz suglasnost nadzornog Inženjera, u slojevima od 30,0 cm, uz istovremeno obilno močenje i nabijanje svakog sloja nasutog materijala ručnim odnosno strojnim nabijačima, zbijenost Ms=40 MN/m2.</t>
  </si>
  <si>
    <r>
      <t>m</t>
    </r>
    <r>
      <rPr>
        <vertAlign val="superscript"/>
        <sz val="9"/>
        <color theme="1"/>
        <rFont val="Arial"/>
        <family val="2"/>
      </rPr>
      <t>3</t>
    </r>
  </si>
  <si>
    <t>Strojni i ručni iskop rova u tlu C ktg. do 2,00 m za polaganje cijevi vanjskog vodovoda. Iskopani materijal odbacivati na udaljenost preko 1,0 m od bočne ivice rova, da se spriječi urušavanje iskopanog materijala u rov.  Višak materijala deponirati na gradilišnoj deponiji sa razvrstavanjem materijala za ponovu ugradnju prema posebnoj stavci troškovnika. Višak materijala deponira se na gradilišnoj deponiji,  deponirani materijal ugrađuje se /planira  nakon izgradnje građevine. U  cijenu iskopa uračunati planiranje dna rova.</t>
  </si>
  <si>
    <t>kpl</t>
  </si>
  <si>
    <t>Geodetsko snimanje cjevovoda, te izrada elaborata za unos cjevovoda u katastar podzemnih instalacija.</t>
  </si>
  <si>
    <t>GEODETSKI RADOVI UKUPNO:</t>
  </si>
  <si>
    <t>DINA HOŠNJAK, mag.ing.aedif.</t>
  </si>
  <si>
    <t>Dobava i montaža ljevano željeznih spojnih komada, armatura, zasuna i fazonskih komada za izvedbu instalacije.</t>
  </si>
  <si>
    <t>Dobava i montaža fazonskih komada za vodovod od polietilena visoke gustoće PE 100 za radni tlak 16 bara. Spajanje izvoditi zavarivanjem PE elektrospojnicama.</t>
  </si>
  <si>
    <t>Izrada betonskih temelja za postavu limenih ormara sa vatrogasnom opremom, betonom C25/30. Dimenzija temelja 80x60x60 cm.</t>
  </si>
  <si>
    <t>Dobava i montaža limenog ormarića za nadzemni hidrant dimenzija: 540x1080/1060x185 mm za smještaj vatrogasnog pribora.</t>
  </si>
  <si>
    <t>Dobava i montaža vatrogasnog pribora u hidrantski ormarić.</t>
  </si>
  <si>
    <t>vatrogasno crijevo Ø52 dužine 15 m</t>
  </si>
  <si>
    <t>mlaznica sa zasunom Ø52</t>
  </si>
  <si>
    <t>ključ za nadzemni hidrant</t>
  </si>
  <si>
    <t>ključ ABC spojke</t>
  </si>
  <si>
    <t>izrdaila:</t>
  </si>
  <si>
    <t>1.2.2.1.</t>
  </si>
  <si>
    <t>1.2.2.2.</t>
  </si>
  <si>
    <t>1.2.3.1.</t>
  </si>
  <si>
    <t>1.2.3.2.</t>
  </si>
  <si>
    <t>1.2.3.3.</t>
  </si>
  <si>
    <t>1.2.3.4.</t>
  </si>
  <si>
    <t>1.2.3.5.</t>
  </si>
  <si>
    <t>1.2.3.6.</t>
  </si>
  <si>
    <t>1.2.3.7.</t>
  </si>
  <si>
    <t>1.2.10.</t>
  </si>
  <si>
    <t>1.2.11.</t>
  </si>
  <si>
    <t>1.2.12.</t>
  </si>
  <si>
    <t>1.2.13.</t>
  </si>
  <si>
    <t>1.2.14.</t>
  </si>
  <si>
    <t xml:space="preserve">TROŠKOVNIK VODOVODA </t>
  </si>
  <si>
    <t>GKP ČAKOM d.o.o.
Mihovljanska 10
Mihovljan
40 000 Čakovec</t>
  </si>
  <si>
    <t>k.o. Mihovljan</t>
  </si>
  <si>
    <t xml:space="preserve">VODOVOD </t>
  </si>
  <si>
    <t>Geodetsko iskolčenje trase projektiranog vodovoda, te izrada elaborata iskolčenja.</t>
  </si>
  <si>
    <t>1.1.3.</t>
  </si>
  <si>
    <t>1.1.4.</t>
  </si>
  <si>
    <t>1.1.5.</t>
  </si>
  <si>
    <t>1.1.6.</t>
  </si>
  <si>
    <t>1.1.7.</t>
  </si>
  <si>
    <t>1.1.7.1.</t>
  </si>
  <si>
    <t>1.1.7.2.</t>
  </si>
  <si>
    <t>1.1.8.</t>
  </si>
  <si>
    <t>1.2.1.1.</t>
  </si>
  <si>
    <t>1.2.1.2.</t>
  </si>
  <si>
    <t>DN 25 mm</t>
  </si>
  <si>
    <t>DN 110 mm</t>
  </si>
  <si>
    <t>elektrospojnica DN 110</t>
  </si>
  <si>
    <t>tuljak s letećom prirubnicom DN 110</t>
  </si>
  <si>
    <r>
      <t xml:space="preserve">Q 90° </t>
    </r>
    <r>
      <rPr>
        <sz val="9"/>
        <color theme="1"/>
        <rFont val="Arial"/>
        <family val="2"/>
        <charset val="238"/>
      </rPr>
      <t>DN100</t>
    </r>
  </si>
  <si>
    <t>FFR DN100/80</t>
  </si>
  <si>
    <t>"T" kom – ogranak s prirubnicama DN 100/100</t>
  </si>
  <si>
    <t>FF spojnica s prirubnicama DN80, l=200 mm</t>
  </si>
  <si>
    <t>FF spojnica s prirubnicama DN 80, l=300 mm</t>
  </si>
  <si>
    <t>luk sa stopalom DN 80</t>
  </si>
  <si>
    <t>Dobava i montaža EV zasuna s ugradbenom garniturom za vodu do 40ºC i okruglom uličnom kapom. Dubina ugradnje 1,25 m.</t>
  </si>
  <si>
    <t>1.2.4.1.</t>
  </si>
  <si>
    <t>DN 80</t>
  </si>
  <si>
    <t>1.2.4.2.</t>
  </si>
  <si>
    <t>DN 100</t>
  </si>
  <si>
    <t>Dobava i montaža ogrlice s ventilom, ugradbenom garniturom te okruglom uličnom kapom.</t>
  </si>
  <si>
    <t>Dobava i montaža ravnih propusnih ventila s ispustom.</t>
  </si>
  <si>
    <r>
      <rPr>
        <sz val="9"/>
        <color rgb="FF000000"/>
        <rFont val="Arial"/>
        <family val="2"/>
        <charset val="1"/>
      </rPr>
      <t xml:space="preserve">ravni propusni ventil s ispustom </t>
    </r>
    <r>
      <rPr>
        <sz val="9"/>
        <rFont val="Arial"/>
        <family val="2"/>
        <charset val="1"/>
      </rPr>
      <t xml:space="preserve">Ø20 </t>
    </r>
    <r>
      <rPr>
        <sz val="9"/>
        <color rgb="FF000000"/>
        <rFont val="Arial"/>
        <family val="2"/>
        <charset val="1"/>
      </rPr>
      <t>mm</t>
    </r>
  </si>
  <si>
    <t>DN110/Ø20 mm</t>
  </si>
  <si>
    <t>Dobava i montaža nadzemnog hidranta za dubinu ugradnje 1,25 m.</t>
  </si>
  <si>
    <t>nadzemni hidrant NO80</t>
  </si>
  <si>
    <t>X završni komad DN 100</t>
  </si>
  <si>
    <t>1.2.10.1.</t>
  </si>
  <si>
    <t>predgotovljena česma od betona sa oblogom od kulira</t>
  </si>
  <si>
    <t>1.2.10.2.</t>
  </si>
  <si>
    <t>iskop za odvodnju česme</t>
  </si>
  <si>
    <t xml:space="preserve">m³ </t>
  </si>
  <si>
    <t>1.2.10.3.</t>
  </si>
  <si>
    <t>1.2.10.4.</t>
  </si>
  <si>
    <t>ukrasni šljunak koji se postavlja oko česme</t>
  </si>
  <si>
    <t>1.2.10.5.</t>
  </si>
  <si>
    <r>
      <t>geotekstil 200 g/m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</si>
  <si>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2</t>
    </r>
  </si>
  <si>
    <t>1.2.10.6.</t>
  </si>
  <si>
    <t>1.2.10.7.</t>
  </si>
  <si>
    <t>slavina na potisak Ø20</t>
  </si>
  <si>
    <t>1.2.10.8.</t>
  </si>
  <si>
    <t>betonska cijev Ø40 cm dužine 0,50 m</t>
  </si>
  <si>
    <t>1.2.10.9.</t>
  </si>
  <si>
    <t xml:space="preserve">betonski poklopac Ø40 cm </t>
  </si>
  <si>
    <t>batuda za odvodnju česme</t>
  </si>
  <si>
    <t>Nabava i postavljanje trake upozorenja u rov 30 cm iznad cjevovoda sa natpisom "POZOR VODOVOD"</t>
  </si>
  <si>
    <t>Nabava i postavljanje marker trake za detekciju vodovoda.</t>
  </si>
  <si>
    <t>Izvedba spoja na postojeću vodovodnu cijev DN 110.</t>
  </si>
  <si>
    <t>1.2.9.1.</t>
  </si>
  <si>
    <t>1.2.9.2.</t>
  </si>
  <si>
    <t>1.2.9.3.</t>
  </si>
  <si>
    <t>1.2.9.4.</t>
  </si>
  <si>
    <t>1.2.15.</t>
  </si>
  <si>
    <t>1.2.16.</t>
  </si>
  <si>
    <t>1.2.17.</t>
  </si>
  <si>
    <t>2. UPORABNA CJELINA</t>
  </si>
  <si>
    <t>IZGRADNJA VODOVODNE INSTALACIJE
GRADSKOG GROBLJA ČAKOVEC</t>
  </si>
  <si>
    <t>09.2025.</t>
  </si>
  <si>
    <t>NI-173/2025-H</t>
  </si>
  <si>
    <t>BOŽICA MAGDALENIĆ, ing.građ.</t>
  </si>
  <si>
    <r>
      <t xml:space="preserve">Dobava i montaža predgotovljene česme od betona sa oblogom od kulira. Element postolja u razini tla. Stavka obuhvaća iskop za odvodnju česme, batudu za odvodnju česme, geotekstil, ukrasni šljunak, slavinu i odvoz zemljanog materijala na deponiju udaljenu 15 km. </t>
    </r>
    <r>
      <rPr>
        <b/>
        <sz val="9"/>
        <rFont val="Arial"/>
        <family val="2"/>
        <charset val="238"/>
      </rPr>
      <t>Napomena: količine su dane za pet česmi.</t>
    </r>
  </si>
  <si>
    <t>1.2.18.</t>
  </si>
  <si>
    <t>Zatvaranje ventila na postojećem cjevovodu i pražnjenje postojećeg cjevovoda radi izvedbe spoja novoprojektiranog vodovoda.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</si>
</sst>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 kn&quot;_-;\-* #,##0.00&quot; kn&quot;_-;_-* \-??&quot; kn&quot;_-;_-@_-"/>
    <numFmt numFmtId="165" formatCode="00000"/>
    <numFmt numFmtId="166" formatCode="#,##0.00\ _k_n"/>
    <numFmt numFmtId="167" formatCode="#,##0.00;[Red]#,##0.00"/>
    <numFmt numFmtId="168" formatCode="* #,##0\ ;\-* #,##0\ ;* \-#\ ;@\ "/>
    <numFmt numFmtId="169" formatCode="#,##0.00\ _k_n;[Red]\-#,##0.00\ _k_n"/>
    <numFmt numFmtId="170" formatCode="_-* #,##0.00\ _k_n_-;\-* #,##0.00\ _k_n_-;_-* \-??\ _k_n_-;_-@_-"/>
  </numFmts>
  <fonts count="22" x14ac:knownFonts="1"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1"/>
    </font>
    <font>
      <b/>
      <sz val="14"/>
      <name val="Arial"/>
      <family val="2"/>
      <charset val="238"/>
    </font>
    <font>
      <i/>
      <sz val="9"/>
      <name val="Arial"/>
      <family val="2"/>
      <charset val="1"/>
    </font>
    <font>
      <sz val="10"/>
      <name val="Arial"/>
      <family val="2"/>
      <charset val="238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C0C0C0"/>
      <name val="Arial"/>
      <family val="2"/>
      <charset val="238"/>
    </font>
    <font>
      <vertAlign val="superscript"/>
      <sz val="9"/>
      <name val="Arial"/>
      <family val="2"/>
      <charset val="1"/>
    </font>
    <font>
      <u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</font>
    <font>
      <sz val="9"/>
      <color theme="1"/>
      <name val="Arial"/>
      <family val="2"/>
      <charset val="238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00">
    <xf numFmtId="0" fontId="0" fillId="0" borderId="0" xfId="0"/>
    <xf numFmtId="0" fontId="1" fillId="0" borderId="0" xfId="0" applyFont="1" applyAlignment="1">
      <alignment horizontal="left" vertical="center"/>
    </xf>
    <xf numFmtId="2" fontId="2" fillId="0" borderId="0" xfId="0" applyNumberFormat="1" applyFont="1" applyAlignment="1" applyProtection="1">
      <alignment horizontal="left" vertical="center"/>
      <protection hidden="1"/>
    </xf>
    <xf numFmtId="0" fontId="1" fillId="0" borderId="0" xfId="0" applyFont="1"/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top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 applyProtection="1">
      <alignment horizontal="right"/>
      <protection locked="0"/>
    </xf>
    <xf numFmtId="2" fontId="6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 vertical="top"/>
    </xf>
    <xf numFmtId="0" fontId="0" fillId="0" borderId="0" xfId="0" applyAlignment="1">
      <alignment horizontal="justify" vertical="top"/>
    </xf>
    <xf numFmtId="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 applyProtection="1">
      <alignment horizontal="center" vertical="top"/>
      <protection hidden="1"/>
    </xf>
    <xf numFmtId="2" fontId="1" fillId="0" borderId="0" xfId="0" applyNumberFormat="1" applyFont="1" applyAlignment="1" applyProtection="1">
      <alignment vertical="top"/>
      <protection hidden="1"/>
    </xf>
    <xf numFmtId="2" fontId="1" fillId="0" borderId="0" xfId="0" applyNumberFormat="1" applyFont="1" applyAlignment="1" applyProtection="1">
      <alignment horizontal="left" vertical="top"/>
      <protection hidden="1"/>
    </xf>
    <xf numFmtId="2" fontId="1" fillId="0" borderId="0" xfId="0" applyNumberFormat="1" applyFont="1" applyAlignment="1" applyProtection="1">
      <alignment horizontal="right" vertical="top"/>
      <protection hidden="1"/>
    </xf>
    <xf numFmtId="2" fontId="1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horizontal="justify" vertical="top" wrapText="1"/>
    </xf>
    <xf numFmtId="4" fontId="1" fillId="0" borderId="0" xfId="0" applyNumberFormat="1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2" fontId="1" fillId="0" borderId="0" xfId="0" applyNumberFormat="1" applyFont="1" applyAlignment="1" applyProtection="1">
      <alignment horizontal="justify" vertical="top"/>
      <protection hidden="1"/>
    </xf>
    <xf numFmtId="4" fontId="1" fillId="0" borderId="0" xfId="0" applyNumberFormat="1" applyFont="1" applyAlignment="1" applyProtection="1">
      <alignment horizontal="right" vertical="top"/>
      <protection hidden="1"/>
    </xf>
    <xf numFmtId="166" fontId="1" fillId="0" borderId="0" xfId="0" applyNumberFormat="1" applyFont="1" applyAlignment="1" applyProtection="1">
      <alignment horizontal="right" vertical="top"/>
      <protection hidden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justify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justify" vertical="top" wrapText="1"/>
    </xf>
    <xf numFmtId="4" fontId="1" fillId="0" borderId="0" xfId="0" applyNumberFormat="1" applyFont="1" applyAlignment="1">
      <alignment horizontal="right" shrinkToFi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 vertical="top" shrinkToFi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2" fontId="1" fillId="0" borderId="0" xfId="0" applyNumberFormat="1" applyFont="1"/>
    <xf numFmtId="0" fontId="1" fillId="0" borderId="0" xfId="0" applyFont="1" applyAlignment="1">
      <alignment vertical="top" wrapText="1" readingOrder="1"/>
    </xf>
    <xf numFmtId="0" fontId="1" fillId="0" borderId="0" xfId="0" applyFont="1" applyAlignment="1">
      <alignment horizontal="right" wrapText="1" readingOrder="1"/>
    </xf>
    <xf numFmtId="2" fontId="1" fillId="0" borderId="0" xfId="0" applyNumberFormat="1" applyFont="1" applyAlignment="1">
      <alignment horizontal="right" wrapText="1" readingOrder="1"/>
    </xf>
    <xf numFmtId="164" fontId="1" fillId="0" borderId="0" xfId="0" applyNumberFormat="1" applyFont="1" applyAlignment="1">
      <alignment horizontal="right" wrapText="1" readingOrder="1"/>
    </xf>
    <xf numFmtId="2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/>
    </xf>
    <xf numFmtId="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 vertical="top" wrapText="1"/>
    </xf>
    <xf numFmtId="49" fontId="0" fillId="0" borderId="0" xfId="0" applyNumberFormat="1" applyAlignment="1">
      <alignment horizontal="justify" vertical="top" wrapText="1"/>
    </xf>
    <xf numFmtId="49" fontId="0" fillId="0" borderId="0" xfId="0" applyNumberFormat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165" fontId="0" fillId="0" borderId="0" xfId="0" applyNumberFormat="1" applyAlignment="1">
      <alignment horizontal="justify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right" vertical="top" wrapText="1"/>
    </xf>
    <xf numFmtId="0" fontId="0" fillId="0" borderId="0" xfId="0" applyAlignment="1">
      <alignment vertical="top" wrapText="1"/>
    </xf>
    <xf numFmtId="167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right" wrapText="1"/>
      <protection locked="0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vertical="top"/>
    </xf>
    <xf numFmtId="2" fontId="0" fillId="0" borderId="0" xfId="0" applyNumberFormat="1" applyAlignment="1">
      <alignment horizontal="justify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justify" wrapText="1"/>
    </xf>
    <xf numFmtId="2" fontId="0" fillId="0" borderId="0" xfId="0" applyNumberFormat="1" applyAlignment="1">
      <alignment horizontal="left" wrapText="1"/>
    </xf>
    <xf numFmtId="169" fontId="0" fillId="0" borderId="0" xfId="0" applyNumberFormat="1" applyAlignment="1">
      <alignment horizontal="left" vertical="top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8" fontId="11" fillId="0" borderId="0" xfId="0" applyNumberFormat="1" applyFont="1"/>
    <xf numFmtId="2" fontId="1" fillId="0" borderId="0" xfId="0" applyNumberFormat="1" applyFont="1" applyAlignment="1">
      <alignment vertical="top"/>
    </xf>
    <xf numFmtId="1" fontId="0" fillId="0" borderId="0" xfId="0" applyNumberFormat="1"/>
    <xf numFmtId="1" fontId="0" fillId="0" borderId="0" xfId="0" applyNumberFormat="1" applyAlignment="1">
      <alignment wrapText="1"/>
    </xf>
    <xf numFmtId="4" fontId="17" fillId="0" borderId="0" xfId="0" applyNumberFormat="1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 shrinkToFit="1"/>
      <protection locked="0"/>
    </xf>
    <xf numFmtId="4" fontId="17" fillId="0" borderId="0" xfId="0" applyNumberFormat="1" applyFont="1" applyAlignment="1" applyProtection="1">
      <alignment horizontal="right" wrapText="1"/>
      <protection locked="0"/>
    </xf>
    <xf numFmtId="4" fontId="17" fillId="0" borderId="0" xfId="0" applyNumberFormat="1" applyFont="1" applyAlignment="1" applyProtection="1">
      <alignment horizontal="right" vertical="top" wrapText="1"/>
      <protection locked="0"/>
    </xf>
    <xf numFmtId="0" fontId="17" fillId="0" borderId="0" xfId="0" applyFont="1" applyAlignment="1">
      <alignment horizontal="right"/>
    </xf>
    <xf numFmtId="0" fontId="17" fillId="0" borderId="0" xfId="0" applyFont="1" applyAlignment="1" applyProtection="1">
      <alignment horizontal="right" vertical="top" shrinkToFit="1"/>
      <protection locked="0"/>
    </xf>
    <xf numFmtId="4" fontId="17" fillId="0" borderId="0" xfId="0" applyNumberFormat="1" applyFont="1" applyAlignment="1" applyProtection="1">
      <alignment horizontal="right" vertical="top"/>
      <protection locked="0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top"/>
    </xf>
    <xf numFmtId="4" fontId="18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0" fontId="6" fillId="0" borderId="0" xfId="2" applyFont="1" applyAlignment="1">
      <alignment horizontal="justify" vertical="top" wrapText="1"/>
    </xf>
    <xf numFmtId="49" fontId="19" fillId="0" borderId="0" xfId="2" applyNumberFormat="1" applyFont="1" applyAlignment="1">
      <alignment vertical="top" wrapText="1"/>
    </xf>
    <xf numFmtId="0" fontId="19" fillId="0" borderId="0" xfId="2" applyFont="1" applyAlignment="1">
      <alignment horizontal="justify" vertical="top" wrapText="1"/>
    </xf>
    <xf numFmtId="0" fontId="19" fillId="0" borderId="0" xfId="2" applyFont="1" applyAlignment="1">
      <alignment horizontal="left" vertical="top" wrapText="1"/>
    </xf>
    <xf numFmtId="2" fontId="19" fillId="0" borderId="0" xfId="2" applyNumberFormat="1" applyFont="1" applyAlignment="1">
      <alignment horizontal="right" vertical="top" wrapText="1"/>
    </xf>
    <xf numFmtId="4" fontId="19" fillId="0" borderId="0" xfId="2" applyNumberFormat="1" applyFont="1" applyAlignment="1">
      <alignment horizontal="right" vertical="top" wrapText="1"/>
    </xf>
    <xf numFmtId="4" fontId="19" fillId="0" borderId="0" xfId="2" applyNumberFormat="1" applyFont="1" applyAlignment="1" applyProtection="1">
      <alignment horizontal="right" vertical="top" wrapText="1"/>
      <protection locked="0"/>
    </xf>
    <xf numFmtId="49" fontId="19" fillId="0" borderId="0" xfId="2" applyNumberFormat="1" applyFont="1" applyAlignment="1">
      <alignment wrapText="1"/>
    </xf>
    <xf numFmtId="49" fontId="19" fillId="0" borderId="0" xfId="2" applyNumberFormat="1" applyFont="1" applyAlignment="1">
      <alignment horizontal="justify" wrapText="1"/>
    </xf>
    <xf numFmtId="0" fontId="19" fillId="0" borderId="0" xfId="2" applyFont="1" applyAlignment="1">
      <alignment horizontal="left" wrapText="1"/>
    </xf>
    <xf numFmtId="2" fontId="19" fillId="0" borderId="0" xfId="2" applyNumberFormat="1" applyFont="1" applyAlignment="1">
      <alignment horizontal="right" wrapText="1"/>
    </xf>
    <xf numFmtId="4" fontId="19" fillId="0" borderId="0" xfId="2" applyNumberFormat="1" applyFont="1" applyAlignment="1">
      <alignment horizontal="right" wrapText="1"/>
    </xf>
    <xf numFmtId="2" fontId="18" fillId="0" borderId="0" xfId="0" applyNumberFormat="1" applyFont="1"/>
    <xf numFmtId="4" fontId="19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Alignment="1">
      <alignment horizontal="justify"/>
    </xf>
    <xf numFmtId="0" fontId="19" fillId="0" borderId="0" xfId="0" applyFont="1" applyAlignment="1" applyProtection="1">
      <alignment horizontal="right" shrinkToFit="1"/>
      <protection locked="0"/>
    </xf>
    <xf numFmtId="0" fontId="19" fillId="0" borderId="0" xfId="0" applyFont="1" applyAlignment="1" applyProtection="1">
      <alignment horizontal="right" vertical="top" shrinkToFit="1"/>
      <protection locked="0"/>
    </xf>
    <xf numFmtId="0" fontId="21" fillId="0" borderId="0" xfId="0" applyFont="1" applyAlignment="1">
      <alignment horizontal="justify" vertical="top" wrapText="1"/>
    </xf>
    <xf numFmtId="0" fontId="18" fillId="0" borderId="0" xfId="0" applyFont="1" applyAlignment="1">
      <alignment horizontal="justify" wrapText="1"/>
    </xf>
    <xf numFmtId="0" fontId="18" fillId="0" borderId="0" xfId="0" applyFont="1" applyAlignment="1">
      <alignment horizontal="justify" vertical="top" wrapText="1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horizontal="justify" wrapText="1"/>
    </xf>
    <xf numFmtId="0" fontId="6" fillId="0" borderId="0" xfId="0" applyFont="1" applyAlignment="1">
      <alignment horizontal="justify" vertical="top" wrapText="1"/>
    </xf>
    <xf numFmtId="49" fontId="6" fillId="0" borderId="0" xfId="0" applyNumberFormat="1" applyFont="1" applyAlignment="1">
      <alignment vertical="top" wrapText="1"/>
    </xf>
    <xf numFmtId="4" fontId="19" fillId="0" borderId="0" xfId="0" applyNumberFormat="1" applyFont="1" applyAlignment="1">
      <alignment horizontal="right"/>
    </xf>
    <xf numFmtId="49" fontId="18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 applyProtection="1">
      <alignment horizontal="right" vertical="top" shrinkToFit="1"/>
      <protection locked="0"/>
    </xf>
    <xf numFmtId="4" fontId="18" fillId="0" borderId="0" xfId="0" applyNumberFormat="1" applyFont="1" applyAlignment="1">
      <alignment horizontal="right" vertical="top" shrinkToFit="1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1" fontId="18" fillId="0" borderId="0" xfId="0" applyNumberFormat="1" applyFont="1" applyAlignment="1">
      <alignment horizontal="right"/>
    </xf>
    <xf numFmtId="4" fontId="18" fillId="0" borderId="0" xfId="0" applyNumberFormat="1" applyFont="1" applyAlignment="1" applyProtection="1">
      <alignment horizontal="right" wrapText="1"/>
      <protection locked="0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/>
    </xf>
    <xf numFmtId="49" fontId="18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right" vertical="top" wrapText="1"/>
    </xf>
    <xf numFmtId="2" fontId="18" fillId="0" borderId="0" xfId="0" applyNumberFormat="1" applyFont="1" applyAlignment="1">
      <alignment vertical="top"/>
    </xf>
    <xf numFmtId="2" fontId="18" fillId="0" borderId="0" xfId="0" applyNumberFormat="1" applyFont="1" applyAlignment="1">
      <alignment horizontal="justify" vertical="top"/>
    </xf>
    <xf numFmtId="4" fontId="18" fillId="0" borderId="0" xfId="0" applyNumberFormat="1" applyFont="1" applyAlignment="1" applyProtection="1">
      <alignment horizontal="right"/>
      <protection locked="0"/>
    </xf>
    <xf numFmtId="2" fontId="18" fillId="0" borderId="0" xfId="0" applyNumberFormat="1" applyFont="1" applyAlignment="1">
      <alignment vertical="top" wrapText="1"/>
    </xf>
    <xf numFmtId="2" fontId="18" fillId="0" borderId="0" xfId="0" applyNumberFormat="1" applyFont="1" applyAlignment="1">
      <alignment horizontal="justify" vertical="top"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justify" vertical="top"/>
    </xf>
    <xf numFmtId="0" fontId="6" fillId="0" borderId="0" xfId="0" applyFont="1" applyAlignment="1">
      <alignment horizontal="left" wrapText="1"/>
    </xf>
    <xf numFmtId="4" fontId="19" fillId="0" borderId="0" xfId="0" applyNumberFormat="1" applyFont="1" applyAlignment="1" applyProtection="1">
      <alignment horizontal="right"/>
      <protection locked="0"/>
    </xf>
    <xf numFmtId="4" fontId="19" fillId="0" borderId="0" xfId="0" applyNumberFormat="1" applyFont="1" applyAlignment="1">
      <alignment horizontal="right" shrinkToFit="1"/>
    </xf>
    <xf numFmtId="4" fontId="19" fillId="0" borderId="0" xfId="0" applyNumberFormat="1" applyFont="1" applyAlignment="1">
      <alignment horizontal="right" vertical="top" shrinkToFit="1"/>
    </xf>
    <xf numFmtId="4" fontId="19" fillId="0" borderId="0" xfId="0" applyNumberFormat="1" applyFont="1" applyAlignment="1">
      <alignment horizontal="right" vertical="top"/>
    </xf>
    <xf numFmtId="0" fontId="12" fillId="0" borderId="0" xfId="0" applyFont="1"/>
    <xf numFmtId="49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4" fontId="21" fillId="0" borderId="0" xfId="0" applyNumberFormat="1" applyFont="1" applyAlignment="1">
      <alignment horizontal="right" vertical="top" wrapText="1"/>
    </xf>
    <xf numFmtId="1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left" vertical="top"/>
    </xf>
    <xf numFmtId="4" fontId="0" fillId="0" borderId="0" xfId="0" applyNumberFormat="1" applyAlignment="1">
      <alignment vertical="top"/>
    </xf>
    <xf numFmtId="49" fontId="15" fillId="0" borderId="0" xfId="0" applyNumberFormat="1" applyFont="1" applyAlignment="1">
      <alignment vertical="top" wrapText="1"/>
    </xf>
    <xf numFmtId="0" fontId="15" fillId="0" borderId="0" xfId="0" applyFont="1" applyAlignment="1">
      <alignment horizontal="justify" wrapText="1"/>
    </xf>
    <xf numFmtId="49" fontId="7" fillId="0" borderId="0" xfId="0" applyNumberFormat="1" applyFont="1" applyAlignment="1">
      <alignment vertical="top" wrapText="1"/>
    </xf>
    <xf numFmtId="0" fontId="1" fillId="0" borderId="0" xfId="2" applyFont="1" applyAlignment="1">
      <alignment horizontal="justify" vertical="top" wrapText="1"/>
    </xf>
    <xf numFmtId="0" fontId="18" fillId="0" borderId="0" xfId="2" applyFont="1" applyAlignment="1">
      <alignment horizontal="justify" vertical="top"/>
    </xf>
    <xf numFmtId="0" fontId="7" fillId="0" borderId="0" xfId="2" applyFont="1" applyAlignment="1">
      <alignment horizontal="justify"/>
    </xf>
    <xf numFmtId="0" fontId="0" fillId="0" borderId="0" xfId="2" applyFont="1" applyAlignment="1">
      <alignment horizontal="justify" wrapText="1"/>
    </xf>
    <xf numFmtId="2" fontId="6" fillId="0" borderId="0" xfId="0" applyNumberFormat="1" applyFont="1" applyAlignment="1">
      <alignment horizontal="justify" vertical="top" wrapText="1"/>
    </xf>
    <xf numFmtId="2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justify" wrapText="1"/>
    </xf>
    <xf numFmtId="49" fontId="1" fillId="0" borderId="0" xfId="8" applyNumberFormat="1" applyFont="1" applyAlignment="1">
      <alignment vertical="top" wrapText="1"/>
    </xf>
    <xf numFmtId="0" fontId="1" fillId="0" borderId="0" xfId="8" applyFont="1" applyAlignment="1">
      <alignment horizontal="justify" vertical="top" wrapText="1"/>
    </xf>
    <xf numFmtId="0" fontId="1" fillId="0" borderId="0" xfId="8" applyFont="1" applyAlignment="1">
      <alignment horizontal="left" wrapText="1"/>
    </xf>
    <xf numFmtId="0" fontId="18" fillId="0" borderId="0" xfId="0" applyFont="1" applyAlignment="1">
      <alignment wrapText="1"/>
    </xf>
    <xf numFmtId="0" fontId="1" fillId="0" borderId="0" xfId="11" applyFont="1" applyAlignment="1">
      <alignment horizontal="left" vertical="top" wrapText="1"/>
    </xf>
    <xf numFmtId="0" fontId="1" fillId="0" borderId="0" xfId="8" applyFont="1"/>
    <xf numFmtId="2" fontId="16" fillId="0" borderId="0" xfId="0" applyNumberFormat="1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3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2" fontId="16" fillId="0" borderId="0" xfId="0" applyNumberFormat="1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justify" vertical="top" wrapText="1"/>
    </xf>
    <xf numFmtId="2" fontId="16" fillId="0" borderId="0" xfId="2" applyNumberFormat="1" applyFont="1" applyAlignment="1">
      <alignment horizontal="left" vertical="top" wrapText="1"/>
    </xf>
    <xf numFmtId="2" fontId="1" fillId="0" borderId="0" xfId="0" applyNumberFormat="1" applyFont="1" applyAlignment="1">
      <alignment horizontal="justify" vertical="top" wrapText="1"/>
    </xf>
  </cellXfs>
  <cellStyles count="12">
    <cellStyle name="Comma 2" xfId="5" xr:uid="{9215ECEA-2E3F-4613-8DB0-55DE1AD5B419}"/>
    <cellStyle name="Normal_Marković STROJ.-Tablica" xfId="4" xr:uid="{FD74F348-983A-45D7-A9BD-B2AE5AC3F9F1}"/>
    <cellStyle name="Normalno" xfId="0" builtinId="0"/>
    <cellStyle name="Normalno 10" xfId="3" xr:uid="{417571EC-057E-47D5-9E39-70AC22787E5F}"/>
    <cellStyle name="Normalno 10 2 3" xfId="6" xr:uid="{BD34F7B5-A17F-4308-9AB5-1A6A3C124DB2}"/>
    <cellStyle name="Normalno 2" xfId="8" xr:uid="{A210201C-BF9B-40A6-B66D-8E125E2A6593}"/>
    <cellStyle name="Normalno 5" xfId="2" xr:uid="{AE9B0987-6063-4CC2-9C43-560D0D0F8A84}"/>
    <cellStyle name="Obično 2" xfId="9" xr:uid="{EE440D95-99F0-4F44-8C85-1336F86D65F5}"/>
    <cellStyle name="Obično_4.2 Bill of Quantities PROBA (2)" xfId="10" xr:uid="{1E310C4F-29B5-4E29-B5D0-06ABE4857830}"/>
    <cellStyle name="Style 1 2" xfId="11" xr:uid="{FA5E7BCC-C44B-44F5-9A19-F168FC7D81EE}"/>
    <cellStyle name="Tekst objašnjenja" xfId="1" builtinId="53" customBuiltin="1"/>
    <cellStyle name="Tekst objašnjenja 2 2" xfId="7" xr:uid="{272A245C-9C2E-41C7-9F30-79DA2433AC41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472C4"/>
  </sheetPr>
  <dimension ref="A1:AMK220"/>
  <sheetViews>
    <sheetView tabSelected="1" view="pageBreakPreview" topLeftCell="A22" zoomScaleNormal="60" zoomScaleSheetLayoutView="100" zoomScalePageLayoutView="80" workbookViewId="0">
      <selection activeCell="H198" sqref="H198"/>
    </sheetView>
  </sheetViews>
  <sheetFormatPr defaultRowHeight="12" x14ac:dyDescent="0.2"/>
  <cols>
    <col min="1" max="1" width="9.5703125" style="3" customWidth="1"/>
    <col min="2" max="2" width="27.42578125" style="4" customWidth="1"/>
    <col min="3" max="3" width="8.28515625" style="5" customWidth="1"/>
    <col min="4" max="4" width="7.42578125" style="6" customWidth="1"/>
    <col min="5" max="5" width="11.140625" style="7" customWidth="1"/>
    <col min="6" max="6" width="13.85546875" style="8" customWidth="1"/>
    <col min="7" max="7" width="11.140625" style="7" customWidth="1"/>
    <col min="8" max="8" width="51.42578125" style="3" customWidth="1"/>
    <col min="9" max="256" width="8.5703125" style="3" customWidth="1"/>
    <col min="257" max="257" width="8" style="3" customWidth="1"/>
    <col min="258" max="258" width="34.42578125" style="3" customWidth="1"/>
    <col min="259" max="259" width="7.5703125" style="3" customWidth="1"/>
    <col min="260" max="260" width="8.42578125" style="3" customWidth="1"/>
    <col min="261" max="261" width="9.5703125" style="3" customWidth="1"/>
    <col min="262" max="262" width="15.7109375" style="3" customWidth="1"/>
    <col min="263" max="263" width="39.7109375" style="3" customWidth="1"/>
    <col min="264" max="264" width="51.42578125" style="3" customWidth="1"/>
    <col min="265" max="512" width="8.5703125" style="3" customWidth="1"/>
    <col min="513" max="513" width="8" style="3" customWidth="1"/>
    <col min="514" max="514" width="34.42578125" style="3" customWidth="1"/>
    <col min="515" max="515" width="7.5703125" style="3" customWidth="1"/>
    <col min="516" max="516" width="8.42578125" style="3" customWidth="1"/>
    <col min="517" max="517" width="9.5703125" style="3" customWidth="1"/>
    <col min="518" max="518" width="15.7109375" style="3" customWidth="1"/>
    <col min="519" max="519" width="39.7109375" style="3" customWidth="1"/>
    <col min="520" max="520" width="51.42578125" style="3" customWidth="1"/>
    <col min="521" max="768" width="8.5703125" style="3" customWidth="1"/>
    <col min="769" max="769" width="8" style="3" customWidth="1"/>
    <col min="770" max="770" width="34.42578125" style="3" customWidth="1"/>
    <col min="771" max="771" width="7.5703125" style="3" customWidth="1"/>
    <col min="772" max="772" width="8.42578125" style="3" customWidth="1"/>
    <col min="773" max="773" width="9.5703125" style="3" customWidth="1"/>
    <col min="774" max="774" width="15.7109375" style="3" customWidth="1"/>
    <col min="775" max="775" width="39.7109375" style="3" customWidth="1"/>
    <col min="776" max="776" width="51.42578125" style="3" customWidth="1"/>
    <col min="777" max="1025" width="8.5703125" style="3" customWidth="1"/>
  </cols>
  <sheetData>
    <row r="1" spans="2:7" x14ac:dyDescent="0.2">
      <c r="B1" s="2"/>
      <c r="C1" s="2"/>
      <c r="D1" s="9"/>
      <c r="E1" s="9"/>
      <c r="F1" s="9"/>
      <c r="G1" s="9"/>
    </row>
    <row r="2" spans="2:7" x14ac:dyDescent="0.2">
      <c r="B2" s="2"/>
      <c r="C2" s="2"/>
      <c r="D2" s="9"/>
      <c r="E2" s="9"/>
      <c r="F2" s="9"/>
      <c r="G2" s="9"/>
    </row>
    <row r="3" spans="2:7" x14ac:dyDescent="0.2">
      <c r="B3" s="2"/>
      <c r="C3" s="2"/>
      <c r="D3" s="9"/>
      <c r="E3" s="9"/>
      <c r="F3" s="9"/>
      <c r="G3" s="9"/>
    </row>
    <row r="4" spans="2:7" x14ac:dyDescent="0.2">
      <c r="B4" s="2"/>
      <c r="C4" s="2"/>
      <c r="D4" s="9"/>
      <c r="E4" s="9"/>
      <c r="F4" s="9"/>
      <c r="G4" s="9"/>
    </row>
    <row r="5" spans="2:7" x14ac:dyDescent="0.2">
      <c r="B5" s="2"/>
      <c r="C5" s="2"/>
      <c r="D5" s="9"/>
      <c r="E5" s="9"/>
      <c r="F5" s="9"/>
      <c r="G5" s="9"/>
    </row>
    <row r="6" spans="2:7" ht="18" x14ac:dyDescent="0.2">
      <c r="B6" s="192" t="s">
        <v>124</v>
      </c>
      <c r="C6" s="192"/>
      <c r="D6" s="192"/>
      <c r="E6" s="192"/>
      <c r="F6" s="192"/>
      <c r="G6" s="3"/>
    </row>
    <row r="7" spans="2:7" ht="12.75" customHeight="1" x14ac:dyDescent="0.2">
      <c r="B7" s="198" t="s">
        <v>190</v>
      </c>
      <c r="C7" s="198"/>
      <c r="D7" s="10"/>
      <c r="E7" s="10"/>
      <c r="F7" s="10"/>
      <c r="G7" s="10"/>
    </row>
    <row r="8" spans="2:7" x14ac:dyDescent="0.2">
      <c r="B8"/>
      <c r="C8"/>
      <c r="D8" s="10"/>
      <c r="E8" s="10"/>
      <c r="F8" s="10"/>
      <c r="G8" s="10"/>
    </row>
    <row r="9" spans="2:7" ht="50.25" customHeight="1" x14ac:dyDescent="0.2">
      <c r="B9" s="11" t="s">
        <v>0</v>
      </c>
      <c r="C9" s="193" t="s">
        <v>125</v>
      </c>
      <c r="D9" s="193"/>
      <c r="E9" s="193"/>
      <c r="F9" s="193"/>
      <c r="G9" s="3"/>
    </row>
    <row r="10" spans="2:7" ht="26.25" customHeight="1" x14ac:dyDescent="0.2">
      <c r="B10" s="11" t="s">
        <v>1</v>
      </c>
      <c r="C10" s="194" t="s">
        <v>191</v>
      </c>
      <c r="D10" s="194"/>
      <c r="E10" s="194"/>
      <c r="F10" s="194"/>
      <c r="G10" s="3"/>
    </row>
    <row r="11" spans="2:7" x14ac:dyDescent="0.2">
      <c r="B11" s="11" t="s">
        <v>2</v>
      </c>
      <c r="C11" s="12" t="s">
        <v>126</v>
      </c>
      <c r="D11" s="13"/>
      <c r="E11" s="14"/>
      <c r="F11" s="13"/>
      <c r="G11" s="14"/>
    </row>
    <row r="12" spans="2:7" x14ac:dyDescent="0.2">
      <c r="B12" s="11" t="s">
        <v>3</v>
      </c>
      <c r="C12" s="15" t="s">
        <v>192</v>
      </c>
      <c r="D12" s="16"/>
      <c r="E12" s="14"/>
      <c r="F12" s="13"/>
      <c r="G12" s="14"/>
    </row>
    <row r="13" spans="2:7" x14ac:dyDescent="0.2">
      <c r="B13" s="11" t="s">
        <v>4</v>
      </c>
      <c r="C13" s="15" t="s">
        <v>193</v>
      </c>
      <c r="D13" s="13"/>
      <c r="E13" s="14"/>
      <c r="F13" s="13"/>
      <c r="G13" s="14"/>
    </row>
    <row r="14" spans="2:7" x14ac:dyDescent="0.2">
      <c r="B14" s="17"/>
      <c r="C14" s="18"/>
      <c r="D14" s="19"/>
      <c r="E14" s="14"/>
      <c r="F14" s="13"/>
      <c r="G14" s="14"/>
    </row>
    <row r="15" spans="2:7" x14ac:dyDescent="0.2">
      <c r="B15" s="11" t="s">
        <v>5</v>
      </c>
      <c r="C15" s="15" t="s">
        <v>194</v>
      </c>
      <c r="D15" s="13"/>
      <c r="E15" s="14"/>
      <c r="F15" s="13"/>
      <c r="G15" s="14"/>
    </row>
    <row r="16" spans="2:7" x14ac:dyDescent="0.2">
      <c r="B16" s="20"/>
      <c r="C16"/>
      <c r="D16" s="21"/>
      <c r="E16" s="22"/>
      <c r="F16" s="23"/>
      <c r="G16" s="22"/>
    </row>
    <row r="17" spans="2:7" x14ac:dyDescent="0.2">
      <c r="B17" s="11" t="s">
        <v>109</v>
      </c>
      <c r="C17" s="15" t="s">
        <v>99</v>
      </c>
      <c r="D17" s="13"/>
      <c r="E17" s="14"/>
      <c r="F17" s="13"/>
      <c r="G17" s="14"/>
    </row>
    <row r="18" spans="2:7" x14ac:dyDescent="0.2">
      <c r="B18" s="20"/>
      <c r="C18"/>
      <c r="D18" s="21"/>
      <c r="E18" s="22"/>
      <c r="F18" s="23"/>
      <c r="G18" s="22"/>
    </row>
    <row r="19" spans="2:7" x14ac:dyDescent="0.2">
      <c r="B19" s="2"/>
      <c r="C19" s="2"/>
      <c r="D19" s="9"/>
      <c r="E19" s="9"/>
      <c r="F19" s="9"/>
      <c r="G19" s="9"/>
    </row>
    <row r="20" spans="2:7" x14ac:dyDescent="0.2">
      <c r="B20" s="2"/>
      <c r="C20" s="2"/>
      <c r="D20" s="9"/>
      <c r="E20" s="9"/>
      <c r="F20" s="9"/>
      <c r="G20" s="9"/>
    </row>
    <row r="21" spans="2:7" x14ac:dyDescent="0.2">
      <c r="B21" s="2"/>
      <c r="C21" s="2"/>
      <c r="D21" s="9"/>
      <c r="E21" s="9"/>
      <c r="F21" s="9"/>
      <c r="G21" s="9"/>
    </row>
    <row r="22" spans="2:7" x14ac:dyDescent="0.2">
      <c r="B22" s="2"/>
      <c r="C22" s="2"/>
      <c r="D22" s="9"/>
      <c r="E22" s="9"/>
      <c r="F22" s="9"/>
      <c r="G22" s="9"/>
    </row>
    <row r="23" spans="2:7" x14ac:dyDescent="0.2">
      <c r="B23" s="2"/>
      <c r="C23" s="2"/>
      <c r="D23" s="9"/>
      <c r="E23" s="9"/>
      <c r="F23" s="9"/>
      <c r="G23" s="9"/>
    </row>
    <row r="24" spans="2:7" x14ac:dyDescent="0.2">
      <c r="B24" s="2"/>
      <c r="C24" s="2"/>
      <c r="D24" s="9"/>
      <c r="E24" s="9"/>
      <c r="F24" s="9"/>
      <c r="G24" s="9"/>
    </row>
    <row r="25" spans="2:7" x14ac:dyDescent="0.2">
      <c r="B25" s="2"/>
      <c r="C25" s="2"/>
      <c r="D25" s="9"/>
      <c r="E25" s="9"/>
      <c r="F25" s="9"/>
      <c r="G25" s="9"/>
    </row>
    <row r="26" spans="2:7" x14ac:dyDescent="0.2">
      <c r="B26" s="2"/>
      <c r="C26" s="2"/>
      <c r="D26" s="9"/>
      <c r="E26" s="9"/>
      <c r="F26" s="9"/>
      <c r="G26" s="9"/>
    </row>
    <row r="27" spans="2:7" x14ac:dyDescent="0.2">
      <c r="B27" s="2"/>
      <c r="C27" s="2"/>
      <c r="D27" s="9"/>
      <c r="E27" s="9"/>
      <c r="F27" s="9"/>
      <c r="G27" s="9"/>
    </row>
    <row r="28" spans="2:7" x14ac:dyDescent="0.2">
      <c r="B28" s="2"/>
      <c r="C28" s="2"/>
      <c r="D28" s="9"/>
      <c r="E28" s="9"/>
      <c r="F28" s="9"/>
      <c r="G28" s="9"/>
    </row>
    <row r="29" spans="2:7" x14ac:dyDescent="0.2">
      <c r="B29" s="2"/>
      <c r="C29" s="2"/>
      <c r="D29" s="9"/>
      <c r="E29" s="9"/>
      <c r="F29" s="9"/>
      <c r="G29" s="9"/>
    </row>
    <row r="30" spans="2:7" x14ac:dyDescent="0.2">
      <c r="B30" s="195" t="s">
        <v>127</v>
      </c>
      <c r="C30" s="195"/>
      <c r="D30" s="195"/>
      <c r="E30" s="195"/>
      <c r="F30" s="195"/>
      <c r="G30" s="3"/>
    </row>
    <row r="31" spans="2:7" x14ac:dyDescent="0.2">
      <c r="B31" s="63"/>
      <c r="C31" s="63"/>
      <c r="D31" s="64"/>
      <c r="E31" s="65"/>
      <c r="F31" s="66"/>
      <c r="G31" s="65"/>
    </row>
    <row r="32" spans="2:7" x14ac:dyDescent="0.2">
      <c r="B32" s="67"/>
      <c r="C32" s="68"/>
      <c r="D32" s="69"/>
      <c r="E32" s="10"/>
      <c r="F32" s="70"/>
      <c r="G32" s="10"/>
    </row>
    <row r="33" spans="2:7" x14ac:dyDescent="0.2">
      <c r="B33" s="71" t="s">
        <v>6</v>
      </c>
      <c r="C33" s="68"/>
      <c r="D33" s="10"/>
      <c r="E33" s="10"/>
      <c r="F33" s="70"/>
      <c r="G33" s="10"/>
    </row>
    <row r="34" spans="2:7" x14ac:dyDescent="0.2">
      <c r="B34" s="72"/>
      <c r="C34"/>
      <c r="D34" s="22"/>
      <c r="E34" s="22"/>
      <c r="F34" s="70"/>
      <c r="G34" s="22"/>
    </row>
    <row r="35" spans="2:7" ht="61.5" customHeight="1" x14ac:dyDescent="0.2">
      <c r="B35" s="191" t="s">
        <v>7</v>
      </c>
      <c r="C35" s="191"/>
      <c r="D35" s="191"/>
      <c r="E35" s="191"/>
      <c r="F35" s="191"/>
      <c r="G35" s="3"/>
    </row>
    <row r="36" spans="2:7" ht="64.5" customHeight="1" x14ac:dyDescent="0.2">
      <c r="B36" s="191" t="s">
        <v>8</v>
      </c>
      <c r="C36" s="191"/>
      <c r="D36" s="191"/>
      <c r="E36" s="191"/>
      <c r="F36" s="191"/>
      <c r="G36" s="3"/>
    </row>
    <row r="37" spans="2:7" ht="93" customHeight="1" x14ac:dyDescent="0.2">
      <c r="B37" s="199" t="s">
        <v>9</v>
      </c>
      <c r="C37" s="199"/>
      <c r="D37" s="199"/>
      <c r="E37" s="199"/>
      <c r="F37" s="199"/>
      <c r="G37" s="3"/>
    </row>
    <row r="38" spans="2:7" ht="88.5" customHeight="1" x14ac:dyDescent="0.2">
      <c r="B38" s="190" t="s">
        <v>10</v>
      </c>
      <c r="C38" s="190"/>
      <c r="D38" s="190"/>
      <c r="E38" s="190"/>
      <c r="F38" s="190"/>
      <c r="G38" s="3"/>
    </row>
    <row r="39" spans="2:7" x14ac:dyDescent="0.2">
      <c r="B39" s="41"/>
      <c r="C39" s="41"/>
      <c r="D39" s="43"/>
      <c r="E39" s="43"/>
      <c r="F39" s="43"/>
      <c r="G39" s="43"/>
    </row>
    <row r="40" spans="2:7" ht="113.25" customHeight="1" x14ac:dyDescent="0.2">
      <c r="B40" s="191" t="s">
        <v>11</v>
      </c>
      <c r="C40" s="191"/>
      <c r="D40" s="191"/>
      <c r="E40" s="191"/>
      <c r="F40" s="191"/>
      <c r="G40" s="3"/>
    </row>
    <row r="41" spans="2:7" x14ac:dyDescent="0.2">
      <c r="B41" s="46"/>
      <c r="C41" s="46"/>
      <c r="D41" s="73"/>
      <c r="E41" s="73"/>
      <c r="F41" s="73"/>
      <c r="G41" s="73"/>
    </row>
    <row r="42" spans="2:7" ht="75.75" customHeight="1" x14ac:dyDescent="0.2">
      <c r="B42" s="191" t="s">
        <v>12</v>
      </c>
      <c r="C42" s="191"/>
      <c r="D42" s="191"/>
      <c r="E42" s="191"/>
      <c r="F42" s="191"/>
      <c r="G42" s="3"/>
    </row>
    <row r="43" spans="2:7" x14ac:dyDescent="0.2">
      <c r="B43" s="46"/>
      <c r="C43" s="46"/>
      <c r="D43" s="73"/>
      <c r="E43" s="73"/>
      <c r="F43" s="73"/>
      <c r="G43" s="73"/>
    </row>
    <row r="44" spans="2:7" ht="140.25" customHeight="1" x14ac:dyDescent="0.2">
      <c r="B44" s="190" t="s">
        <v>13</v>
      </c>
      <c r="C44" s="190"/>
      <c r="D44" s="190"/>
      <c r="E44" s="190"/>
      <c r="F44" s="190"/>
      <c r="G44" s="3"/>
    </row>
    <row r="45" spans="2:7" ht="38.25" customHeight="1" x14ac:dyDescent="0.2">
      <c r="B45" s="190" t="s">
        <v>14</v>
      </c>
      <c r="C45" s="190"/>
      <c r="D45" s="190"/>
      <c r="E45" s="190"/>
      <c r="F45" s="190"/>
      <c r="G45" s="3"/>
    </row>
    <row r="46" spans="2:7" ht="60" customHeight="1" x14ac:dyDescent="0.2">
      <c r="B46" s="190" t="s">
        <v>15</v>
      </c>
      <c r="C46" s="190"/>
      <c r="D46" s="190"/>
      <c r="E46" s="190"/>
      <c r="F46" s="190"/>
      <c r="G46" s="3"/>
    </row>
    <row r="47" spans="2:7" ht="93" customHeight="1" x14ac:dyDescent="0.2">
      <c r="B47" s="191" t="s">
        <v>16</v>
      </c>
      <c r="C47" s="191"/>
      <c r="D47" s="191"/>
      <c r="E47" s="191"/>
      <c r="F47" s="191"/>
      <c r="G47" s="3"/>
    </row>
    <row r="48" spans="2:7" ht="36" customHeight="1" x14ac:dyDescent="0.2">
      <c r="B48" s="191" t="s">
        <v>17</v>
      </c>
      <c r="C48" s="191"/>
      <c r="D48" s="191"/>
      <c r="E48" s="191"/>
      <c r="F48" s="191"/>
      <c r="G48" s="3"/>
    </row>
    <row r="49" spans="2:7" ht="45" customHeight="1" x14ac:dyDescent="0.2">
      <c r="B49" s="191" t="s">
        <v>18</v>
      </c>
      <c r="C49" s="191"/>
      <c r="D49" s="191"/>
      <c r="E49" s="191"/>
      <c r="F49" s="191"/>
      <c r="G49" s="3"/>
    </row>
    <row r="50" spans="2:7" ht="70.5" customHeight="1" x14ac:dyDescent="0.2">
      <c r="B50" s="191" t="s">
        <v>19</v>
      </c>
      <c r="C50" s="191"/>
      <c r="D50" s="191"/>
      <c r="E50" s="191"/>
      <c r="F50" s="191"/>
      <c r="G50" s="3"/>
    </row>
    <row r="51" spans="2:7" ht="60.75" customHeight="1" x14ac:dyDescent="0.2">
      <c r="B51" s="191" t="s">
        <v>20</v>
      </c>
      <c r="C51" s="191"/>
      <c r="D51" s="191"/>
      <c r="E51" s="191"/>
      <c r="F51" s="191"/>
      <c r="G51" s="3"/>
    </row>
    <row r="52" spans="2:7" ht="62.25" customHeight="1" x14ac:dyDescent="0.2">
      <c r="B52" s="191" t="s">
        <v>21</v>
      </c>
      <c r="C52" s="191"/>
      <c r="D52" s="191"/>
      <c r="E52" s="191"/>
      <c r="F52" s="191"/>
      <c r="G52" s="3"/>
    </row>
    <row r="53" spans="2:7" ht="52.5" customHeight="1" x14ac:dyDescent="0.2">
      <c r="B53" s="191" t="s">
        <v>22</v>
      </c>
      <c r="C53" s="191"/>
      <c r="D53" s="191"/>
      <c r="E53" s="191"/>
      <c r="F53" s="191"/>
      <c r="G53" s="3"/>
    </row>
    <row r="54" spans="2:7" ht="126.75" customHeight="1" x14ac:dyDescent="0.2">
      <c r="B54" s="191" t="s">
        <v>23</v>
      </c>
      <c r="C54" s="191"/>
      <c r="D54" s="191"/>
      <c r="E54" s="191"/>
      <c r="F54" s="191"/>
      <c r="G54" s="3"/>
    </row>
    <row r="55" spans="2:7" x14ac:dyDescent="0.2">
      <c r="B55" s="46"/>
      <c r="C55" s="46"/>
      <c r="D55" s="73"/>
      <c r="E55" s="73"/>
      <c r="F55" s="73"/>
      <c r="G55" s="73"/>
    </row>
    <row r="56" spans="2:7" ht="117.75" customHeight="1" x14ac:dyDescent="0.2">
      <c r="B56" s="191" t="s">
        <v>24</v>
      </c>
      <c r="C56" s="191"/>
      <c r="D56" s="191"/>
      <c r="E56" s="191"/>
      <c r="F56" s="191"/>
      <c r="G56" s="3"/>
    </row>
    <row r="57" spans="2:7" ht="58.5" customHeight="1" x14ac:dyDescent="0.2">
      <c r="B57" s="191" t="s">
        <v>25</v>
      </c>
      <c r="C57" s="191"/>
      <c r="D57" s="191"/>
      <c r="E57" s="191"/>
      <c r="F57" s="191"/>
      <c r="G57" s="3"/>
    </row>
    <row r="58" spans="2:7" x14ac:dyDescent="0.2">
      <c r="B58" s="46"/>
      <c r="C58" s="46"/>
      <c r="D58" s="73"/>
      <c r="E58" s="73"/>
      <c r="F58" s="73"/>
      <c r="G58" s="73"/>
    </row>
    <row r="59" spans="2:7" ht="105.75" customHeight="1" x14ac:dyDescent="0.2">
      <c r="B59" s="190" t="s">
        <v>26</v>
      </c>
      <c r="C59" s="190"/>
      <c r="D59" s="190"/>
      <c r="E59" s="190"/>
      <c r="F59" s="190"/>
      <c r="G59" s="3"/>
    </row>
    <row r="60" spans="2:7" ht="105" customHeight="1" x14ac:dyDescent="0.2">
      <c r="B60" s="190" t="s">
        <v>27</v>
      </c>
      <c r="C60" s="190"/>
      <c r="D60" s="190"/>
      <c r="E60" s="190"/>
      <c r="F60" s="190"/>
      <c r="G60" s="3"/>
    </row>
    <row r="61" spans="2:7" x14ac:dyDescent="0.2">
      <c r="B61" s="41"/>
      <c r="C61" s="46"/>
      <c r="D61" s="73"/>
      <c r="E61" s="73"/>
      <c r="F61" s="73"/>
      <c r="G61" s="73"/>
    </row>
    <row r="62" spans="2:7" ht="28.5" customHeight="1" x14ac:dyDescent="0.2">
      <c r="B62" s="190" t="s">
        <v>28</v>
      </c>
      <c r="C62" s="190"/>
      <c r="D62" s="190"/>
      <c r="E62" s="190"/>
      <c r="F62" s="190"/>
      <c r="G62" s="3"/>
    </row>
    <row r="63" spans="2:7" x14ac:dyDescent="0.2">
      <c r="B63" s="41"/>
      <c r="C63" s="74"/>
      <c r="D63" s="75"/>
      <c r="E63" s="75"/>
      <c r="F63" s="76"/>
      <c r="G63" s="75"/>
    </row>
    <row r="64" spans="2:7" ht="72.75" customHeight="1" x14ac:dyDescent="0.2">
      <c r="B64" s="190" t="s">
        <v>29</v>
      </c>
      <c r="C64" s="190"/>
      <c r="D64" s="190"/>
      <c r="E64" s="190"/>
      <c r="F64" s="190"/>
      <c r="G64" s="3"/>
    </row>
    <row r="65" spans="1:7" ht="127.5" customHeight="1" x14ac:dyDescent="0.2">
      <c r="B65" s="197" t="s">
        <v>30</v>
      </c>
      <c r="C65" s="197"/>
      <c r="D65" s="197"/>
      <c r="E65" s="197"/>
      <c r="F65" s="197"/>
      <c r="G65" s="3"/>
    </row>
    <row r="66" spans="1:7" ht="151.5" customHeight="1" x14ac:dyDescent="0.2">
      <c r="B66" s="190" t="s">
        <v>31</v>
      </c>
      <c r="C66" s="190"/>
      <c r="D66" s="190"/>
      <c r="E66" s="190"/>
      <c r="F66" s="190"/>
      <c r="G66" s="3"/>
    </row>
    <row r="67" spans="1:7" x14ac:dyDescent="0.2">
      <c r="B67" s="196" t="s">
        <v>32</v>
      </c>
      <c r="C67" s="196"/>
      <c r="D67" s="196"/>
      <c r="E67" s="196"/>
      <c r="F67" s="196"/>
      <c r="G67" s="3"/>
    </row>
    <row r="68" spans="1:7" x14ac:dyDescent="0.2">
      <c r="B68" s="1"/>
      <c r="C68" s="1"/>
      <c r="D68" s="1"/>
      <c r="E68" s="1"/>
      <c r="F68" s="1"/>
      <c r="G68" s="1"/>
    </row>
    <row r="69" spans="1:7" x14ac:dyDescent="0.2">
      <c r="B69" s="1"/>
      <c r="C69" s="1"/>
      <c r="D69" s="1"/>
      <c r="E69" s="1"/>
      <c r="F69" s="1"/>
      <c r="G69" s="1"/>
    </row>
    <row r="70" spans="1:7" x14ac:dyDescent="0.2">
      <c r="B70" s="24"/>
      <c r="D70" s="25"/>
      <c r="E70" s="25"/>
      <c r="F70" s="25"/>
      <c r="G70" s="25"/>
    </row>
    <row r="71" spans="1:7" x14ac:dyDescent="0.2">
      <c r="B71" s="24"/>
      <c r="D71" s="25"/>
      <c r="E71" s="25"/>
      <c r="F71" s="25"/>
      <c r="G71" s="25"/>
    </row>
    <row r="72" spans="1:7" x14ac:dyDescent="0.2">
      <c r="B72" s="24"/>
      <c r="D72" s="25"/>
      <c r="E72" s="25"/>
      <c r="F72" s="25"/>
      <c r="G72" s="25"/>
    </row>
    <row r="73" spans="1:7" ht="12" customHeight="1" x14ac:dyDescent="0.2">
      <c r="A73" s="26"/>
      <c r="B73" s="27" t="s">
        <v>33</v>
      </c>
      <c r="C73" s="28"/>
      <c r="D73" s="29"/>
      <c r="E73" s="29"/>
      <c r="F73" s="29"/>
      <c r="G73" s="29"/>
    </row>
    <row r="74" spans="1:7" x14ac:dyDescent="0.2">
      <c r="A74" s="30"/>
      <c r="B74" s="189" t="s">
        <v>190</v>
      </c>
      <c r="C74" s="71"/>
      <c r="D74" s="32"/>
      <c r="E74" s="33"/>
      <c r="F74" s="33"/>
      <c r="G74" s="33"/>
    </row>
    <row r="75" spans="1:7" x14ac:dyDescent="0.2">
      <c r="A75" s="30"/>
      <c r="B75" s="31"/>
      <c r="C75" s="34"/>
      <c r="D75" s="35"/>
      <c r="E75" s="32"/>
      <c r="F75" s="32"/>
      <c r="G75" s="32"/>
    </row>
    <row r="76" spans="1:7" x14ac:dyDescent="0.2">
      <c r="A76" s="30" t="s">
        <v>34</v>
      </c>
      <c r="B76" s="31" t="s">
        <v>41</v>
      </c>
      <c r="C76" s="34"/>
      <c r="D76" s="35"/>
      <c r="E76" s="32"/>
      <c r="F76" s="32"/>
      <c r="G76" s="32"/>
    </row>
    <row r="77" spans="1:7" x14ac:dyDescent="0.2">
      <c r="A77" s="30"/>
      <c r="B77" s="31"/>
      <c r="C77" s="34"/>
      <c r="D77" s="35"/>
      <c r="E77" s="32"/>
      <c r="F77" s="32"/>
      <c r="G77" s="32"/>
    </row>
    <row r="78" spans="1:7" x14ac:dyDescent="0.2">
      <c r="A78" s="30" t="s">
        <v>35</v>
      </c>
      <c r="B78" s="31" t="s">
        <v>37</v>
      </c>
      <c r="C78" s="34"/>
      <c r="D78" s="35"/>
      <c r="E78" s="33"/>
      <c r="F78" s="32">
        <f>F128</f>
        <v>0</v>
      </c>
      <c r="G78" s="33"/>
    </row>
    <row r="79" spans="1:7" x14ac:dyDescent="0.2">
      <c r="A79" s="30" t="s">
        <v>36</v>
      </c>
      <c r="B79" s="31" t="s">
        <v>38</v>
      </c>
      <c r="C79" s="34"/>
      <c r="D79" s="35"/>
      <c r="E79" s="33"/>
      <c r="F79" s="32">
        <f>F207</f>
        <v>0</v>
      </c>
      <c r="G79" s="33"/>
    </row>
    <row r="80" spans="1:7" x14ac:dyDescent="0.2">
      <c r="A80" s="30" t="s">
        <v>43</v>
      </c>
      <c r="B80" s="31"/>
      <c r="C80" s="34"/>
      <c r="D80" s="35"/>
      <c r="E80" s="32"/>
      <c r="F80" s="32"/>
      <c r="G80" s="32"/>
    </row>
    <row r="81" spans="1:8" x14ac:dyDescent="0.2">
      <c r="A81" s="30"/>
      <c r="B81" s="31"/>
      <c r="C81" s="34"/>
      <c r="D81" s="35"/>
      <c r="E81" s="32"/>
      <c r="F81" s="32"/>
      <c r="G81" s="32"/>
    </row>
    <row r="82" spans="1:8" x14ac:dyDescent="0.2">
      <c r="A82" s="156" t="s">
        <v>40</v>
      </c>
      <c r="B82" s="157" t="s">
        <v>39</v>
      </c>
      <c r="C82" s="34"/>
      <c r="D82" s="35"/>
      <c r="E82" s="33"/>
      <c r="F82" s="32"/>
      <c r="G82" s="33"/>
    </row>
    <row r="83" spans="1:8" x14ac:dyDescent="0.2">
      <c r="A83" s="156"/>
      <c r="B83" s="157"/>
      <c r="C83" s="34"/>
      <c r="D83" s="35"/>
      <c r="E83" s="33"/>
      <c r="F83" s="32"/>
      <c r="G83" s="33"/>
    </row>
    <row r="84" spans="1:8" x14ac:dyDescent="0.2">
      <c r="A84" s="158" t="s">
        <v>42</v>
      </c>
      <c r="B84" s="159" t="s">
        <v>39</v>
      </c>
      <c r="C84" s="37"/>
      <c r="D84" s="35"/>
      <c r="E84" s="35"/>
      <c r="F84" s="33">
        <f>F220</f>
        <v>0</v>
      </c>
      <c r="G84" s="35"/>
    </row>
    <row r="85" spans="1:8" x14ac:dyDescent="0.2">
      <c r="A85" s="36"/>
      <c r="C85" s="37"/>
      <c r="D85" s="35"/>
      <c r="E85" s="35"/>
      <c r="F85" s="33"/>
      <c r="G85" s="35"/>
    </row>
    <row r="86" spans="1:8" x14ac:dyDescent="0.2">
      <c r="A86" s="36"/>
      <c r="C86" s="37"/>
      <c r="D86" s="35"/>
      <c r="E86" s="35"/>
      <c r="F86" s="33"/>
      <c r="G86" s="35"/>
    </row>
    <row r="87" spans="1:8" x14ac:dyDescent="0.2">
      <c r="A87" s="36"/>
      <c r="B87" s="38" t="s">
        <v>87</v>
      </c>
      <c r="C87" s="28"/>
      <c r="D87" s="39"/>
      <c r="E87" s="39"/>
      <c r="F87" s="39">
        <f>SUM(F76:F84)</f>
        <v>0</v>
      </c>
      <c r="G87" s="39"/>
    </row>
    <row r="88" spans="1:8" x14ac:dyDescent="0.2">
      <c r="A88" s="36"/>
      <c r="B88" s="38"/>
      <c r="C88" s="28"/>
      <c r="D88" s="29"/>
      <c r="E88" s="40"/>
      <c r="F88" s="39"/>
      <c r="G88" s="40"/>
      <c r="H88" s="165"/>
    </row>
    <row r="89" spans="1:8" x14ac:dyDescent="0.2">
      <c r="A89" s="36"/>
      <c r="B89" s="38" t="s">
        <v>88</v>
      </c>
      <c r="C89" s="28"/>
      <c r="D89" s="39"/>
      <c r="E89" s="39"/>
      <c r="F89" s="39">
        <f>F87*0.25</f>
        <v>0</v>
      </c>
      <c r="G89" s="39"/>
    </row>
    <row r="90" spans="1:8" x14ac:dyDescent="0.2">
      <c r="A90" s="36"/>
      <c r="B90" s="38"/>
      <c r="C90" s="28"/>
      <c r="D90" s="39"/>
      <c r="E90" s="39"/>
      <c r="F90" s="39"/>
      <c r="G90" s="39"/>
    </row>
    <row r="91" spans="1:8" x14ac:dyDescent="0.2">
      <c r="A91" s="36"/>
      <c r="B91" s="38" t="s">
        <v>89</v>
      </c>
      <c r="C91" s="28"/>
      <c r="D91" s="39"/>
      <c r="E91" s="39"/>
      <c r="F91" s="39">
        <f>SUM(F87:F90)</f>
        <v>0</v>
      </c>
      <c r="G91" s="39"/>
    </row>
    <row r="92" spans="1:8" x14ac:dyDescent="0.2">
      <c r="B92" s="24"/>
      <c r="D92" s="25"/>
      <c r="E92" s="25"/>
      <c r="F92" s="25"/>
      <c r="G92" s="25"/>
    </row>
    <row r="93" spans="1:8" x14ac:dyDescent="0.2">
      <c r="B93" s="77"/>
      <c r="C93" s="78"/>
      <c r="D93" s="79"/>
      <c r="E93" s="79"/>
      <c r="F93" s="79"/>
      <c r="G93" s="79"/>
    </row>
    <row r="94" spans="1:8" x14ac:dyDescent="0.2">
      <c r="B94" s="41"/>
      <c r="C94" s="42"/>
      <c r="D94" s="43"/>
      <c r="E94" s="43"/>
      <c r="F94" s="43"/>
      <c r="G94" s="43"/>
    </row>
    <row r="95" spans="1:8" x14ac:dyDescent="0.2">
      <c r="A95" s="80"/>
      <c r="B95" s="44"/>
      <c r="C95" s="1"/>
      <c r="D95" s="45"/>
      <c r="E95" s="45"/>
      <c r="F95" s="45"/>
      <c r="G95" s="45"/>
    </row>
    <row r="96" spans="1:8" ht="24" x14ac:dyDescent="0.2">
      <c r="A96" s="81" t="s">
        <v>44</v>
      </c>
      <c r="B96" s="46" t="s">
        <v>45</v>
      </c>
      <c r="C96" s="81" t="s">
        <v>46</v>
      </c>
      <c r="D96" s="76" t="s">
        <v>86</v>
      </c>
      <c r="E96" s="76" t="s">
        <v>47</v>
      </c>
      <c r="F96" s="82" t="s">
        <v>48</v>
      </c>
      <c r="G96" s="76"/>
    </row>
    <row r="97" spans="1:7" x14ac:dyDescent="0.2">
      <c r="A97" s="47"/>
      <c r="B97" s="48"/>
      <c r="C97" s="49"/>
      <c r="D97" s="50"/>
      <c r="E97" s="25"/>
      <c r="F97" s="25"/>
      <c r="G97" s="25"/>
    </row>
    <row r="98" spans="1:7" x14ac:dyDescent="0.2">
      <c r="A98" s="80" t="s">
        <v>34</v>
      </c>
      <c r="B98" s="46" t="s">
        <v>79</v>
      </c>
      <c r="C98" s="90"/>
      <c r="D98" s="80"/>
      <c r="E98" s="107"/>
      <c r="F98" s="82"/>
      <c r="G98" s="107"/>
    </row>
    <row r="99" spans="1:7" x14ac:dyDescent="0.2">
      <c r="A99" s="80"/>
      <c r="B99" s="46"/>
      <c r="C99" s="68"/>
      <c r="D99" s="72"/>
      <c r="E99" s="101"/>
      <c r="F99" s="21"/>
      <c r="G99" s="101"/>
    </row>
    <row r="100" spans="1:7" x14ac:dyDescent="0.2">
      <c r="A100" s="87" t="s">
        <v>35</v>
      </c>
      <c r="B100" s="46" t="s">
        <v>37</v>
      </c>
      <c r="C100" s="61"/>
      <c r="D100" s="58"/>
      <c r="E100" s="107"/>
      <c r="F100" s="33"/>
      <c r="G100" s="107"/>
    </row>
    <row r="101" spans="1:7" x14ac:dyDescent="0.2">
      <c r="A101" s="55"/>
      <c r="B101" s="56"/>
      <c r="C101" s="68"/>
      <c r="D101" s="97"/>
      <c r="E101" s="102"/>
      <c r="F101" s="57"/>
      <c r="G101" s="102"/>
    </row>
    <row r="102" spans="1:7" ht="221.25" customHeight="1" x14ac:dyDescent="0.2">
      <c r="A102" s="52" t="s">
        <v>49</v>
      </c>
      <c r="B102" s="112" t="s">
        <v>95</v>
      </c>
      <c r="C102" s="93"/>
      <c r="D102" s="58"/>
      <c r="E102" s="106"/>
      <c r="F102" s="59"/>
      <c r="G102" s="106"/>
    </row>
    <row r="103" spans="1:7" ht="13.5" x14ac:dyDescent="0.2">
      <c r="A103" s="53" t="s">
        <v>90</v>
      </c>
      <c r="B103" s="48" t="s">
        <v>54</v>
      </c>
      <c r="C103" s="49" t="s">
        <v>85</v>
      </c>
      <c r="D103" s="62">
        <v>223.55</v>
      </c>
      <c r="E103" s="161"/>
      <c r="F103" s="111">
        <f>ROUND(D103*E103,2)</f>
        <v>0</v>
      </c>
      <c r="G103" s="111"/>
    </row>
    <row r="104" spans="1:7" ht="13.5" x14ac:dyDescent="0.2">
      <c r="A104" s="53" t="s">
        <v>91</v>
      </c>
      <c r="B104" s="48" t="s">
        <v>55</v>
      </c>
      <c r="C104" s="49" t="s">
        <v>85</v>
      </c>
      <c r="D104" s="62">
        <v>55.85</v>
      </c>
      <c r="E104" s="161"/>
      <c r="F104" s="111">
        <f>ROUND(D104*E104,2)</f>
        <v>0</v>
      </c>
      <c r="G104" s="111"/>
    </row>
    <row r="105" spans="1:7" x14ac:dyDescent="0.2">
      <c r="A105" s="52"/>
      <c r="B105" s="41"/>
      <c r="C105" s="49"/>
      <c r="D105" s="62"/>
      <c r="E105" s="127"/>
      <c r="F105" s="162"/>
      <c r="G105" s="102"/>
    </row>
    <row r="106" spans="1:7" ht="66" customHeight="1" x14ac:dyDescent="0.2">
      <c r="A106" s="52" t="s">
        <v>51</v>
      </c>
      <c r="B106" s="41" t="s">
        <v>59</v>
      </c>
      <c r="C106" s="42"/>
      <c r="D106" s="98"/>
      <c r="E106" s="128"/>
      <c r="F106" s="163"/>
      <c r="G106" s="106"/>
    </row>
    <row r="107" spans="1:7" ht="13.5" x14ac:dyDescent="0.2">
      <c r="A107" s="52"/>
      <c r="B107" s="41"/>
      <c r="C107" s="83" t="s">
        <v>83</v>
      </c>
      <c r="D107" s="95">
        <v>23.3</v>
      </c>
      <c r="E107" s="161"/>
      <c r="F107" s="111">
        <f>ROUND(D107*E107,2)</f>
        <v>0</v>
      </c>
      <c r="G107" s="125"/>
    </row>
    <row r="108" spans="1:7" x14ac:dyDescent="0.2">
      <c r="A108" s="52"/>
      <c r="B108" s="41"/>
      <c r="C108" s="49"/>
      <c r="D108" s="62"/>
      <c r="E108" s="127"/>
      <c r="F108" s="162"/>
      <c r="G108" s="102"/>
    </row>
    <row r="109" spans="1:7" ht="57.75" customHeight="1" x14ac:dyDescent="0.2">
      <c r="A109" s="52" t="s">
        <v>129</v>
      </c>
      <c r="B109" s="41" t="s">
        <v>61</v>
      </c>
      <c r="C109" s="42"/>
      <c r="D109" s="98"/>
      <c r="E109" s="128"/>
      <c r="F109" s="163"/>
      <c r="G109" s="106"/>
    </row>
    <row r="110" spans="1:7" ht="13.5" x14ac:dyDescent="0.2">
      <c r="A110" s="84"/>
      <c r="B110" s="51"/>
      <c r="C110" s="83" t="s">
        <v>83</v>
      </c>
      <c r="D110" s="95">
        <v>93.15</v>
      </c>
      <c r="E110" s="161"/>
      <c r="F110" s="111">
        <f>ROUND(D110*E110,2)</f>
        <v>0</v>
      </c>
      <c r="G110" s="125"/>
    </row>
    <row r="111" spans="1:7" x14ac:dyDescent="0.2">
      <c r="A111" s="84"/>
      <c r="B111" s="51"/>
      <c r="C111" s="83"/>
      <c r="D111" s="95"/>
      <c r="E111" s="125"/>
      <c r="F111" s="111"/>
      <c r="G111" s="125"/>
    </row>
    <row r="112" spans="1:7" ht="113.25" customHeight="1" x14ac:dyDescent="0.2">
      <c r="A112" s="113" t="s">
        <v>130</v>
      </c>
      <c r="B112" s="114" t="s">
        <v>93</v>
      </c>
      <c r="C112" s="115"/>
      <c r="D112" s="116"/>
      <c r="E112" s="117"/>
      <c r="F112" s="118"/>
      <c r="G112" s="117"/>
    </row>
    <row r="113" spans="1:7" ht="13.5" x14ac:dyDescent="0.2">
      <c r="A113" s="119"/>
      <c r="B113" s="120"/>
      <c r="C113" s="121" t="s">
        <v>94</v>
      </c>
      <c r="D113" s="122">
        <v>5</v>
      </c>
      <c r="E113" s="161"/>
      <c r="F113" s="111">
        <f>ROUND(D113*E113,2)</f>
        <v>0</v>
      </c>
      <c r="G113" s="123"/>
    </row>
    <row r="114" spans="1:7" x14ac:dyDescent="0.2">
      <c r="A114" s="52"/>
      <c r="B114" s="48"/>
      <c r="C114" s="49"/>
      <c r="D114" s="62"/>
      <c r="E114" s="111"/>
      <c r="F114" s="111"/>
      <c r="G114" s="111"/>
    </row>
    <row r="115" spans="1:7" ht="92.25" customHeight="1" x14ac:dyDescent="0.2">
      <c r="A115" s="52" t="s">
        <v>131</v>
      </c>
      <c r="B115" s="46" t="s">
        <v>92</v>
      </c>
      <c r="C115" s="49"/>
      <c r="D115" s="62"/>
      <c r="E115" s="127"/>
      <c r="F115" s="162"/>
      <c r="G115" s="102"/>
    </row>
    <row r="116" spans="1:7" ht="13.5" x14ac:dyDescent="0.2">
      <c r="A116" s="52"/>
      <c r="B116" s="51"/>
      <c r="C116" s="83" t="s">
        <v>83</v>
      </c>
      <c r="D116" s="124">
        <v>162.94999999999999</v>
      </c>
      <c r="E116" s="161"/>
      <c r="F116" s="111">
        <f>ROUND(D116*E116,2)</f>
        <v>0</v>
      </c>
      <c r="G116" s="111"/>
    </row>
    <row r="117" spans="1:7" x14ac:dyDescent="0.2">
      <c r="A117" s="84"/>
      <c r="B117" s="51"/>
      <c r="C117" s="83"/>
      <c r="D117" s="95"/>
      <c r="E117" s="125"/>
      <c r="F117" s="111"/>
      <c r="G117" s="125"/>
    </row>
    <row r="118" spans="1:7" ht="66" customHeight="1" x14ac:dyDescent="0.2">
      <c r="A118" s="52" t="s">
        <v>132</v>
      </c>
      <c r="B118" s="41" t="s">
        <v>64</v>
      </c>
      <c r="C118" s="49"/>
      <c r="D118" s="124"/>
      <c r="E118" s="127"/>
      <c r="F118" s="162"/>
      <c r="G118" s="102"/>
    </row>
    <row r="119" spans="1:7" ht="13.5" x14ac:dyDescent="0.2">
      <c r="A119" s="52"/>
      <c r="B119" s="51"/>
      <c r="C119" s="83" t="s">
        <v>83</v>
      </c>
      <c r="D119" s="124">
        <v>274.39999999999998</v>
      </c>
      <c r="E119" s="161"/>
      <c r="F119" s="111">
        <f>ROUND(D119*E119,2)</f>
        <v>0</v>
      </c>
      <c r="G119" s="111"/>
    </row>
    <row r="120" spans="1:7" x14ac:dyDescent="0.2">
      <c r="A120" s="52"/>
      <c r="B120" s="51"/>
      <c r="C120" s="83"/>
      <c r="D120" s="124"/>
      <c r="E120" s="161"/>
      <c r="F120" s="125"/>
      <c r="G120" s="111"/>
    </row>
    <row r="121" spans="1:7" ht="48" x14ac:dyDescent="0.2">
      <c r="A121" s="166" t="s">
        <v>133</v>
      </c>
      <c r="B121" s="129" t="s">
        <v>67</v>
      </c>
      <c r="C121" s="167"/>
      <c r="D121" s="168"/>
      <c r="E121" s="108"/>
      <c r="F121" s="169"/>
      <c r="G121" s="111"/>
    </row>
    <row r="122" spans="1:7" x14ac:dyDescent="0.2">
      <c r="A122" s="53" t="s">
        <v>134</v>
      </c>
      <c r="B122" s="48" t="s">
        <v>68</v>
      </c>
      <c r="C122" s="49" t="s">
        <v>69</v>
      </c>
      <c r="D122" s="96">
        <v>1.5</v>
      </c>
      <c r="E122" s="161"/>
      <c r="F122" s="111">
        <f>ROUND(D122*E122,2)</f>
        <v>0</v>
      </c>
      <c r="G122" s="111"/>
    </row>
    <row r="123" spans="1:7" ht="13.5" x14ac:dyDescent="0.2">
      <c r="A123" s="53" t="s">
        <v>135</v>
      </c>
      <c r="B123" s="48" t="s">
        <v>70</v>
      </c>
      <c r="C123" s="49" t="s">
        <v>57</v>
      </c>
      <c r="D123" s="96">
        <v>12</v>
      </c>
      <c r="E123" s="161"/>
      <c r="F123" s="111">
        <f>ROUND(D123*E123,2)</f>
        <v>0</v>
      </c>
      <c r="G123" s="111"/>
    </row>
    <row r="124" spans="1:7" x14ac:dyDescent="0.2">
      <c r="A124" s="52"/>
      <c r="B124" s="41"/>
      <c r="C124" s="60"/>
      <c r="D124" s="62"/>
      <c r="E124" s="102"/>
      <c r="F124" s="85"/>
      <c r="G124" s="111"/>
    </row>
    <row r="125" spans="1:7" ht="60" x14ac:dyDescent="0.2">
      <c r="A125" s="52" t="s">
        <v>136</v>
      </c>
      <c r="B125" s="41" t="s">
        <v>102</v>
      </c>
      <c r="C125" s="42"/>
      <c r="D125" s="58"/>
      <c r="E125" s="108"/>
      <c r="F125" s="32"/>
      <c r="G125" s="111"/>
    </row>
    <row r="126" spans="1:7" x14ac:dyDescent="0.2">
      <c r="A126" s="53"/>
      <c r="B126" s="48"/>
      <c r="C126" s="49" t="s">
        <v>52</v>
      </c>
      <c r="D126" s="170">
        <v>2</v>
      </c>
      <c r="E126" s="161"/>
      <c r="F126" s="111">
        <f>ROUND(D126*E126,2)</f>
        <v>0</v>
      </c>
      <c r="G126" s="111"/>
    </row>
    <row r="127" spans="1:7" x14ac:dyDescent="0.2">
      <c r="A127" s="84"/>
      <c r="B127" s="51"/>
      <c r="C127" s="83"/>
      <c r="D127" s="95"/>
      <c r="E127" s="125"/>
      <c r="F127" s="110"/>
      <c r="G127" s="125"/>
    </row>
    <row r="128" spans="1:7" ht="14.25" customHeight="1" x14ac:dyDescent="0.2">
      <c r="A128" s="88" t="s">
        <v>35</v>
      </c>
      <c r="B128" s="89" t="s">
        <v>73</v>
      </c>
      <c r="C128" s="49"/>
      <c r="D128" s="47"/>
      <c r="E128" s="101"/>
      <c r="F128" s="54">
        <f>SUM(F103:F127)</f>
        <v>0</v>
      </c>
      <c r="G128" s="101"/>
    </row>
    <row r="129" spans="1:7" x14ac:dyDescent="0.2">
      <c r="A129" s="47"/>
      <c r="B129" s="41"/>
      <c r="C129" s="49"/>
      <c r="D129" s="47"/>
      <c r="E129" s="105"/>
      <c r="F129" s="6"/>
      <c r="G129" s="105"/>
    </row>
    <row r="130" spans="1:7" x14ac:dyDescent="0.2">
      <c r="A130" s="47"/>
      <c r="B130" s="41"/>
      <c r="C130" s="49"/>
      <c r="D130" s="47"/>
      <c r="E130" s="105"/>
      <c r="F130" s="6"/>
      <c r="G130" s="105"/>
    </row>
    <row r="131" spans="1:7" x14ac:dyDescent="0.2">
      <c r="A131" s="87" t="s">
        <v>36</v>
      </c>
      <c r="B131" s="46" t="s">
        <v>38</v>
      </c>
      <c r="C131" s="68"/>
      <c r="D131" s="97"/>
      <c r="E131" s="102"/>
      <c r="F131" s="57"/>
      <c r="G131" s="102"/>
    </row>
    <row r="132" spans="1:7" x14ac:dyDescent="0.2">
      <c r="A132" s="55"/>
      <c r="B132" s="56"/>
      <c r="C132" s="68"/>
      <c r="D132" s="97"/>
      <c r="E132" s="102"/>
      <c r="F132" s="57"/>
      <c r="G132" s="102"/>
    </row>
    <row r="133" spans="1:7" ht="102" customHeight="1" x14ac:dyDescent="0.2">
      <c r="A133" s="52" t="s">
        <v>53</v>
      </c>
      <c r="B133" s="41" t="s">
        <v>74</v>
      </c>
      <c r="C133" s="90"/>
      <c r="D133" s="58"/>
      <c r="E133" s="106"/>
      <c r="F133" s="59"/>
      <c r="G133" s="106"/>
    </row>
    <row r="134" spans="1:7" ht="13.5" x14ac:dyDescent="0.2">
      <c r="A134" s="84" t="s">
        <v>137</v>
      </c>
      <c r="B134" s="51" t="s">
        <v>139</v>
      </c>
      <c r="C134" s="83" t="s">
        <v>84</v>
      </c>
      <c r="D134" s="95">
        <v>18</v>
      </c>
      <c r="E134" s="161"/>
      <c r="F134" s="111">
        <f>ROUND(D134*E134,2)</f>
        <v>0</v>
      </c>
      <c r="G134" s="125"/>
    </row>
    <row r="135" spans="1:7" ht="13.5" x14ac:dyDescent="0.2">
      <c r="A135" s="84" t="s">
        <v>138</v>
      </c>
      <c r="B135" s="51" t="s">
        <v>140</v>
      </c>
      <c r="C135" s="83" t="s">
        <v>84</v>
      </c>
      <c r="D135" s="95">
        <v>300</v>
      </c>
      <c r="E135" s="161"/>
      <c r="F135" s="111">
        <f>ROUND(D135*E135,2)</f>
        <v>0</v>
      </c>
      <c r="G135" s="125"/>
    </row>
    <row r="136" spans="1:7" x14ac:dyDescent="0.2">
      <c r="A136" s="84"/>
      <c r="B136" s="51"/>
      <c r="C136" s="83"/>
      <c r="D136" s="95"/>
      <c r="E136" s="161"/>
      <c r="F136" s="125"/>
      <c r="G136" s="125"/>
    </row>
    <row r="137" spans="1:7" ht="72" x14ac:dyDescent="0.2">
      <c r="A137" s="52" t="s">
        <v>56</v>
      </c>
      <c r="B137" s="41" t="s">
        <v>101</v>
      </c>
      <c r="C137" s="42"/>
      <c r="D137" s="98"/>
      <c r="E137" s="104"/>
      <c r="F137" s="125"/>
      <c r="G137" s="125"/>
    </row>
    <row r="138" spans="1:7" x14ac:dyDescent="0.2">
      <c r="A138" s="84" t="s">
        <v>110</v>
      </c>
      <c r="B138" s="133" t="s">
        <v>141</v>
      </c>
      <c r="C138" s="83" t="s">
        <v>52</v>
      </c>
      <c r="D138" s="99">
        <v>64</v>
      </c>
      <c r="E138" s="161"/>
      <c r="F138" s="111">
        <f>ROUND(D138*E138,2)</f>
        <v>0</v>
      </c>
      <c r="G138" s="125"/>
    </row>
    <row r="139" spans="1:7" ht="24" x14ac:dyDescent="0.2">
      <c r="A139" s="86" t="s">
        <v>111</v>
      </c>
      <c r="B139" s="133" t="s">
        <v>142</v>
      </c>
      <c r="C139" s="83" t="s">
        <v>52</v>
      </c>
      <c r="D139" s="99">
        <v>14</v>
      </c>
      <c r="E139" s="161"/>
      <c r="F139" s="111">
        <f>ROUND(D139*E139,2)</f>
        <v>0</v>
      </c>
      <c r="G139" s="103"/>
    </row>
    <row r="140" spans="1:7" x14ac:dyDescent="0.2">
      <c r="A140" s="84"/>
      <c r="B140" s="133"/>
      <c r="C140" s="83"/>
      <c r="D140" s="99"/>
      <c r="E140" s="161"/>
      <c r="F140" s="54"/>
      <c r="G140" s="103"/>
    </row>
    <row r="141" spans="1:7" ht="48" x14ac:dyDescent="0.2">
      <c r="A141" s="135" t="s">
        <v>58</v>
      </c>
      <c r="B141" s="134" t="s">
        <v>100</v>
      </c>
      <c r="C141" s="83"/>
      <c r="D141" s="99"/>
      <c r="E141" s="161"/>
      <c r="F141" s="54"/>
      <c r="G141" s="103"/>
    </row>
    <row r="142" spans="1:7" x14ac:dyDescent="0.2">
      <c r="A142" s="173" t="s">
        <v>112</v>
      </c>
      <c r="B142" s="174" t="s">
        <v>143</v>
      </c>
      <c r="C142" s="83" t="s">
        <v>52</v>
      </c>
      <c r="D142" s="99">
        <v>1</v>
      </c>
      <c r="E142" s="161"/>
      <c r="F142" s="111">
        <f t="shared" ref="F142:F148" si="0">ROUND(D142*E142,2)</f>
        <v>0</v>
      </c>
      <c r="G142" s="103"/>
    </row>
    <row r="143" spans="1:7" x14ac:dyDescent="0.2">
      <c r="A143" s="175" t="s">
        <v>113</v>
      </c>
      <c r="B143" s="133" t="s">
        <v>144</v>
      </c>
      <c r="C143" s="83" t="s">
        <v>52</v>
      </c>
      <c r="D143" s="99">
        <v>2</v>
      </c>
      <c r="E143" s="161"/>
      <c r="F143" s="111">
        <f t="shared" si="0"/>
        <v>0</v>
      </c>
      <c r="G143" s="103"/>
    </row>
    <row r="144" spans="1:7" ht="24" x14ac:dyDescent="0.2">
      <c r="A144" s="135" t="s">
        <v>114</v>
      </c>
      <c r="B144" s="134" t="s">
        <v>145</v>
      </c>
      <c r="C144" s="83" t="s">
        <v>52</v>
      </c>
      <c r="D144" s="99">
        <v>5</v>
      </c>
      <c r="E144" s="161"/>
      <c r="F144" s="111">
        <f t="shared" si="0"/>
        <v>0</v>
      </c>
      <c r="G144" s="103"/>
    </row>
    <row r="145" spans="1:7" ht="24" x14ac:dyDescent="0.2">
      <c r="A145" s="135" t="s">
        <v>115</v>
      </c>
      <c r="B145" s="134" t="s">
        <v>146</v>
      </c>
      <c r="C145" s="83" t="s">
        <v>52</v>
      </c>
      <c r="D145" s="99">
        <v>2</v>
      </c>
      <c r="E145" s="161"/>
      <c r="F145" s="111">
        <f t="shared" si="0"/>
        <v>0</v>
      </c>
      <c r="G145" s="103"/>
    </row>
    <row r="146" spans="1:7" ht="24" x14ac:dyDescent="0.2">
      <c r="A146" s="135" t="s">
        <v>116</v>
      </c>
      <c r="B146" s="134" t="s">
        <v>147</v>
      </c>
      <c r="C146" s="83" t="s">
        <v>52</v>
      </c>
      <c r="D146" s="99">
        <v>2</v>
      </c>
      <c r="E146" s="161"/>
      <c r="F146" s="111">
        <f t="shared" si="0"/>
        <v>0</v>
      </c>
      <c r="G146" s="103"/>
    </row>
    <row r="147" spans="1:7" x14ac:dyDescent="0.2">
      <c r="A147" s="135" t="s">
        <v>117</v>
      </c>
      <c r="B147" s="134" t="s">
        <v>148</v>
      </c>
      <c r="C147" s="83" t="s">
        <v>52</v>
      </c>
      <c r="D147" s="99">
        <v>2</v>
      </c>
      <c r="E147" s="161"/>
      <c r="F147" s="111">
        <f t="shared" si="0"/>
        <v>0</v>
      </c>
      <c r="G147" s="103"/>
    </row>
    <row r="148" spans="1:7" x14ac:dyDescent="0.2">
      <c r="A148" s="135" t="s">
        <v>118</v>
      </c>
      <c r="B148" s="134" t="s">
        <v>160</v>
      </c>
      <c r="C148" s="83" t="s">
        <v>52</v>
      </c>
      <c r="D148" s="99">
        <v>1</v>
      </c>
      <c r="E148" s="161"/>
      <c r="F148" s="111">
        <f t="shared" si="0"/>
        <v>0</v>
      </c>
      <c r="G148" s="103"/>
    </row>
    <row r="149" spans="1:7" x14ac:dyDescent="0.2">
      <c r="A149" s="135"/>
      <c r="B149" s="134"/>
      <c r="C149" s="83"/>
      <c r="D149" s="99"/>
      <c r="E149" s="161"/>
      <c r="F149" s="54"/>
      <c r="G149" s="103"/>
    </row>
    <row r="150" spans="1:7" ht="48" x14ac:dyDescent="0.2">
      <c r="A150" s="135" t="s">
        <v>60</v>
      </c>
      <c r="B150" s="134" t="s">
        <v>149</v>
      </c>
      <c r="C150" s="83"/>
      <c r="D150" s="99"/>
      <c r="E150" s="161"/>
      <c r="F150" s="54"/>
      <c r="G150" s="103"/>
    </row>
    <row r="151" spans="1:7" x14ac:dyDescent="0.2">
      <c r="A151" s="132" t="s">
        <v>150</v>
      </c>
      <c r="B151" s="133" t="s">
        <v>151</v>
      </c>
      <c r="C151" s="83" t="s">
        <v>52</v>
      </c>
      <c r="D151" s="99">
        <v>2</v>
      </c>
      <c r="E151" s="161"/>
      <c r="F151" s="111">
        <f>ROUND(D151*E151,2)</f>
        <v>0</v>
      </c>
      <c r="G151" s="103"/>
    </row>
    <row r="152" spans="1:7" x14ac:dyDescent="0.2">
      <c r="A152" s="132" t="s">
        <v>152</v>
      </c>
      <c r="B152" s="133" t="s">
        <v>153</v>
      </c>
      <c r="C152" s="83" t="s">
        <v>52</v>
      </c>
      <c r="D152" s="99">
        <v>4</v>
      </c>
      <c r="E152" s="161"/>
      <c r="F152" s="111">
        <f>ROUND(D152*E152,2)</f>
        <v>0</v>
      </c>
      <c r="G152" s="103"/>
    </row>
    <row r="153" spans="1:7" x14ac:dyDescent="0.2">
      <c r="A153" s="132"/>
      <c r="B153" s="133"/>
      <c r="C153" s="83"/>
      <c r="D153" s="99"/>
      <c r="E153" s="161"/>
      <c r="F153" s="54"/>
      <c r="G153" s="103"/>
    </row>
    <row r="154" spans="1:7" ht="48" x14ac:dyDescent="0.2">
      <c r="A154" s="135" t="s">
        <v>62</v>
      </c>
      <c r="B154" s="176" t="s">
        <v>154</v>
      </c>
      <c r="C154" s="83"/>
      <c r="D154" s="99"/>
      <c r="E154" s="161"/>
      <c r="F154" s="54"/>
      <c r="G154" s="103"/>
    </row>
    <row r="155" spans="1:7" x14ac:dyDescent="0.2">
      <c r="A155" s="132"/>
      <c r="B155" s="179" t="s">
        <v>157</v>
      </c>
      <c r="C155" s="83" t="s">
        <v>52</v>
      </c>
      <c r="D155" s="99">
        <v>5</v>
      </c>
      <c r="E155" s="161"/>
      <c r="F155" s="111">
        <f>ROUND(D155*E155,2)</f>
        <v>0</v>
      </c>
      <c r="G155" s="103"/>
    </row>
    <row r="156" spans="1:7" x14ac:dyDescent="0.2">
      <c r="A156" s="132"/>
      <c r="B156" s="177"/>
      <c r="C156" s="83"/>
      <c r="D156" s="99"/>
      <c r="E156" s="161"/>
      <c r="F156" s="54"/>
      <c r="G156" s="103"/>
    </row>
    <row r="157" spans="1:7" ht="24" x14ac:dyDescent="0.2">
      <c r="A157" s="135" t="s">
        <v>63</v>
      </c>
      <c r="B157" s="176" t="s">
        <v>155</v>
      </c>
      <c r="C157" s="83"/>
      <c r="D157" s="99"/>
      <c r="E157" s="161"/>
      <c r="F157" s="54"/>
      <c r="G157" s="103"/>
    </row>
    <row r="158" spans="1:7" ht="24" x14ac:dyDescent="0.2">
      <c r="A158" s="135"/>
      <c r="B158" s="178" t="s">
        <v>156</v>
      </c>
      <c r="C158" s="83" t="s">
        <v>52</v>
      </c>
      <c r="D158" s="99">
        <v>5</v>
      </c>
      <c r="E158" s="161"/>
      <c r="F158" s="111">
        <f>ROUND(D158*E158,2)</f>
        <v>0</v>
      </c>
      <c r="G158" s="103"/>
    </row>
    <row r="159" spans="1:7" x14ac:dyDescent="0.2">
      <c r="A159" s="135"/>
      <c r="B159" s="178"/>
      <c r="C159" s="83"/>
      <c r="D159" s="99"/>
      <c r="E159" s="161"/>
      <c r="F159" s="54"/>
      <c r="G159" s="103"/>
    </row>
    <row r="160" spans="1:7" ht="36" x14ac:dyDescent="0.2">
      <c r="A160" s="135" t="s">
        <v>65</v>
      </c>
      <c r="B160" s="180" t="s">
        <v>158</v>
      </c>
      <c r="C160" s="83"/>
      <c r="D160" s="99"/>
      <c r="E160" s="161"/>
      <c r="F160" s="54"/>
      <c r="G160" s="103"/>
    </row>
    <row r="161" spans="1:7" x14ac:dyDescent="0.2">
      <c r="A161" s="181"/>
      <c r="B161" s="182" t="s">
        <v>159</v>
      </c>
      <c r="C161" s="83" t="s">
        <v>52</v>
      </c>
      <c r="D161" s="99">
        <v>2</v>
      </c>
      <c r="E161" s="161"/>
      <c r="F161" s="111">
        <f>ROUND(D161*E161,2)</f>
        <v>0</v>
      </c>
      <c r="G161" s="103"/>
    </row>
    <row r="162" spans="1:7" x14ac:dyDescent="0.2">
      <c r="A162" s="135"/>
      <c r="B162" s="178"/>
      <c r="C162" s="83"/>
      <c r="D162" s="99"/>
      <c r="E162" s="161"/>
      <c r="F162" s="54"/>
      <c r="G162" s="103"/>
    </row>
    <row r="163" spans="1:7" ht="60" x14ac:dyDescent="0.2">
      <c r="A163" s="52" t="s">
        <v>66</v>
      </c>
      <c r="B163" s="31" t="s">
        <v>103</v>
      </c>
      <c r="C163" s="171"/>
      <c r="D163" s="172"/>
      <c r="E163" s="161"/>
      <c r="F163" s="125"/>
      <c r="G163" s="125"/>
    </row>
    <row r="164" spans="1:7" x14ac:dyDescent="0.2">
      <c r="A164" s="52"/>
      <c r="B164" s="91"/>
      <c r="C164" s="92" t="s">
        <v>52</v>
      </c>
      <c r="D164" s="100">
        <v>2</v>
      </c>
      <c r="E164" s="161"/>
      <c r="F164" s="111">
        <f>ROUND(D164*E164,2)</f>
        <v>0</v>
      </c>
      <c r="G164" s="125"/>
    </row>
    <row r="165" spans="1:7" x14ac:dyDescent="0.2">
      <c r="A165" s="52"/>
      <c r="B165" s="126"/>
      <c r="C165" s="83"/>
      <c r="D165" s="100"/>
      <c r="E165" s="161"/>
      <c r="F165" s="125"/>
      <c r="G165" s="125"/>
    </row>
    <row r="166" spans="1:7" ht="24" x14ac:dyDescent="0.2">
      <c r="A166" s="52" t="s">
        <v>71</v>
      </c>
      <c r="B166" s="31" t="s">
        <v>104</v>
      </c>
      <c r="C166" s="171"/>
      <c r="D166" s="172"/>
      <c r="E166" s="161"/>
      <c r="F166" s="125"/>
      <c r="G166" s="125"/>
    </row>
    <row r="167" spans="1:7" ht="24" x14ac:dyDescent="0.2">
      <c r="A167" s="94" t="s">
        <v>183</v>
      </c>
      <c r="B167" s="91" t="s">
        <v>105</v>
      </c>
      <c r="C167" s="92" t="s">
        <v>52</v>
      </c>
      <c r="D167" s="100">
        <v>4</v>
      </c>
      <c r="E167" s="161"/>
      <c r="F167" s="111">
        <f>ROUND(D167*E167,2)</f>
        <v>0</v>
      </c>
      <c r="G167" s="125"/>
    </row>
    <row r="168" spans="1:7" x14ac:dyDescent="0.2">
      <c r="A168" s="94" t="s">
        <v>184</v>
      </c>
      <c r="B168" s="91" t="s">
        <v>106</v>
      </c>
      <c r="C168" s="92" t="s">
        <v>52</v>
      </c>
      <c r="D168" s="100">
        <v>4</v>
      </c>
      <c r="E168" s="161"/>
      <c r="F168" s="111">
        <f>ROUND(D168*E168,2)</f>
        <v>0</v>
      </c>
      <c r="G168" s="125"/>
    </row>
    <row r="169" spans="1:7" x14ac:dyDescent="0.2">
      <c r="A169" s="94" t="s">
        <v>185</v>
      </c>
      <c r="B169" s="91" t="s">
        <v>107</v>
      </c>
      <c r="C169" s="92" t="s">
        <v>52</v>
      </c>
      <c r="D169" s="100">
        <v>2</v>
      </c>
      <c r="E169" s="161"/>
      <c r="F169" s="111">
        <f>ROUND(D169*E169,2)</f>
        <v>0</v>
      </c>
      <c r="G169" s="125"/>
    </row>
    <row r="170" spans="1:7" x14ac:dyDescent="0.2">
      <c r="A170" s="94" t="s">
        <v>186</v>
      </c>
      <c r="B170" s="91" t="s">
        <v>108</v>
      </c>
      <c r="C170" s="92" t="s">
        <v>52</v>
      </c>
      <c r="D170" s="100">
        <v>4</v>
      </c>
      <c r="E170" s="161"/>
      <c r="F170" s="111">
        <f>ROUND(D170*E170,2)</f>
        <v>0</v>
      </c>
      <c r="G170" s="125"/>
    </row>
    <row r="171" spans="1:7" x14ac:dyDescent="0.2">
      <c r="A171" s="94"/>
      <c r="B171" s="91"/>
      <c r="C171" s="92"/>
      <c r="D171" s="100"/>
      <c r="E171" s="161"/>
      <c r="F171" s="54"/>
      <c r="G171" s="125"/>
    </row>
    <row r="172" spans="1:7" ht="144" x14ac:dyDescent="0.2">
      <c r="A172" s="183" t="s">
        <v>119</v>
      </c>
      <c r="B172" s="184" t="s">
        <v>195</v>
      </c>
      <c r="C172" s="185"/>
      <c r="D172" s="100"/>
      <c r="E172" s="161"/>
      <c r="F172" s="54"/>
      <c r="G172" s="125"/>
    </row>
    <row r="173" spans="1:7" ht="24" x14ac:dyDescent="0.2">
      <c r="A173" s="183" t="s">
        <v>161</v>
      </c>
      <c r="B173" s="41" t="s">
        <v>162</v>
      </c>
      <c r="C173" s="185" t="s">
        <v>52</v>
      </c>
      <c r="D173" s="188">
        <v>5</v>
      </c>
      <c r="E173" s="161"/>
      <c r="F173" s="111">
        <f t="shared" ref="F173:F181" si="1">ROUND(D173*E173,2)</f>
        <v>0</v>
      </c>
      <c r="G173" s="188"/>
    </row>
    <row r="174" spans="1:7" x14ac:dyDescent="0.2">
      <c r="A174" s="183" t="s">
        <v>163</v>
      </c>
      <c r="B174" s="41" t="s">
        <v>164</v>
      </c>
      <c r="C174" s="47" t="s">
        <v>165</v>
      </c>
      <c r="D174" s="62">
        <v>11</v>
      </c>
      <c r="E174" s="161"/>
      <c r="F174" s="111">
        <f t="shared" si="1"/>
        <v>0</v>
      </c>
      <c r="G174" s="62"/>
    </row>
    <row r="175" spans="1:7" ht="13.5" x14ac:dyDescent="0.2">
      <c r="A175" s="183" t="s">
        <v>166</v>
      </c>
      <c r="B175" s="41" t="s">
        <v>179</v>
      </c>
      <c r="C175" s="186" t="s">
        <v>85</v>
      </c>
      <c r="D175" s="3">
        <v>8.75</v>
      </c>
      <c r="E175" s="161"/>
      <c r="F175" s="111">
        <f t="shared" si="1"/>
        <v>0</v>
      </c>
      <c r="G175" s="3"/>
    </row>
    <row r="176" spans="1:7" ht="24" x14ac:dyDescent="0.2">
      <c r="A176" s="183" t="s">
        <v>167</v>
      </c>
      <c r="B176" s="41" t="s">
        <v>168</v>
      </c>
      <c r="C176" s="186" t="s">
        <v>85</v>
      </c>
      <c r="D176" s="3">
        <v>2.25</v>
      </c>
      <c r="E176" s="161"/>
      <c r="F176" s="111">
        <f t="shared" si="1"/>
        <v>0</v>
      </c>
      <c r="G176" s="3"/>
    </row>
    <row r="177" spans="1:7" ht="13.5" x14ac:dyDescent="0.2">
      <c r="A177" s="183" t="s">
        <v>169</v>
      </c>
      <c r="B177" s="187" t="s">
        <v>170</v>
      </c>
      <c r="C177" s="186" t="s">
        <v>171</v>
      </c>
      <c r="D177" s="62">
        <v>50.5</v>
      </c>
      <c r="E177" s="161"/>
      <c r="F177" s="111">
        <f t="shared" si="1"/>
        <v>0</v>
      </c>
      <c r="G177" s="62"/>
    </row>
    <row r="178" spans="1:7" ht="13.5" x14ac:dyDescent="0.2">
      <c r="A178" s="183" t="s">
        <v>172</v>
      </c>
      <c r="B178" s="187" t="s">
        <v>72</v>
      </c>
      <c r="C178" s="186" t="s">
        <v>171</v>
      </c>
      <c r="D178" s="62">
        <v>11</v>
      </c>
      <c r="E178" s="161"/>
      <c r="F178" s="111">
        <f t="shared" si="1"/>
        <v>0</v>
      </c>
      <c r="G178" s="62"/>
    </row>
    <row r="179" spans="1:7" x14ac:dyDescent="0.2">
      <c r="A179" s="183" t="s">
        <v>173</v>
      </c>
      <c r="B179" s="187" t="s">
        <v>174</v>
      </c>
      <c r="C179" s="47" t="s">
        <v>52</v>
      </c>
      <c r="D179" s="188">
        <v>5</v>
      </c>
      <c r="E179" s="161"/>
      <c r="F179" s="111">
        <f t="shared" si="1"/>
        <v>0</v>
      </c>
      <c r="G179" s="188"/>
    </row>
    <row r="180" spans="1:7" ht="24" x14ac:dyDescent="0.2">
      <c r="A180" s="183" t="s">
        <v>175</v>
      </c>
      <c r="B180" s="187" t="s">
        <v>176</v>
      </c>
      <c r="C180" s="47" t="s">
        <v>52</v>
      </c>
      <c r="D180" s="188">
        <v>5</v>
      </c>
      <c r="E180" s="161"/>
      <c r="F180" s="111">
        <f t="shared" si="1"/>
        <v>0</v>
      </c>
      <c r="G180" s="188"/>
    </row>
    <row r="181" spans="1:7" x14ac:dyDescent="0.2">
      <c r="A181" s="183" t="s">
        <v>177</v>
      </c>
      <c r="B181" s="187" t="s">
        <v>178</v>
      </c>
      <c r="C181" s="47" t="s">
        <v>52</v>
      </c>
      <c r="D181" s="188">
        <v>5</v>
      </c>
      <c r="E181" s="161"/>
      <c r="F181" s="111">
        <f t="shared" si="1"/>
        <v>0</v>
      </c>
      <c r="G181" s="188"/>
    </row>
    <row r="182" spans="1:7" x14ac:dyDescent="0.2">
      <c r="A182" s="94"/>
      <c r="B182" s="91"/>
      <c r="C182" s="92"/>
      <c r="D182" s="100"/>
      <c r="E182" s="161"/>
      <c r="F182" s="54"/>
      <c r="G182" s="125"/>
    </row>
    <row r="183" spans="1:7" ht="48" x14ac:dyDescent="0.2">
      <c r="A183" s="135" t="s">
        <v>120</v>
      </c>
      <c r="B183" s="134" t="s">
        <v>180</v>
      </c>
      <c r="C183" s="17"/>
      <c r="D183" s="100"/>
      <c r="E183" s="161"/>
      <c r="F183" s="54"/>
      <c r="G183" s="125"/>
    </row>
    <row r="184" spans="1:7" ht="13.5" x14ac:dyDescent="0.2">
      <c r="A184" s="132"/>
      <c r="B184" s="133"/>
      <c r="C184" s="160" t="s">
        <v>50</v>
      </c>
      <c r="D184" s="100">
        <v>318</v>
      </c>
      <c r="E184" s="161"/>
      <c r="F184" s="111">
        <f>ROUND(D184*E184,2)</f>
        <v>0</v>
      </c>
      <c r="G184" s="125"/>
    </row>
    <row r="185" spans="1:7" x14ac:dyDescent="0.2">
      <c r="A185" s="135"/>
      <c r="B185" s="134"/>
      <c r="C185" s="160"/>
      <c r="D185" s="100"/>
      <c r="E185" s="161"/>
      <c r="F185" s="54"/>
      <c r="G185" s="125"/>
    </row>
    <row r="186" spans="1:7" ht="24" x14ac:dyDescent="0.2">
      <c r="A186" s="135" t="s">
        <v>121</v>
      </c>
      <c r="B186" s="134" t="s">
        <v>181</v>
      </c>
      <c r="C186" s="17"/>
      <c r="D186" s="100"/>
      <c r="E186" s="161"/>
      <c r="F186" s="54"/>
      <c r="G186" s="125"/>
    </row>
    <row r="187" spans="1:7" ht="13.5" x14ac:dyDescent="0.2">
      <c r="A187" s="132"/>
      <c r="B187" s="133"/>
      <c r="C187" s="83" t="s">
        <v>84</v>
      </c>
      <c r="D187" s="100">
        <v>318</v>
      </c>
      <c r="E187" s="161"/>
      <c r="F187" s="111">
        <f>ROUND(D187*E187,2)</f>
        <v>0</v>
      </c>
      <c r="G187" s="125"/>
    </row>
    <row r="188" spans="1:7" x14ac:dyDescent="0.2">
      <c r="A188" s="94"/>
      <c r="B188" s="91"/>
      <c r="C188" s="92"/>
      <c r="D188" s="100"/>
      <c r="E188" s="161"/>
      <c r="F188" s="54"/>
      <c r="G188" s="125"/>
    </row>
    <row r="189" spans="1:7" ht="25.5" customHeight="1" x14ac:dyDescent="0.2">
      <c r="A189" s="52" t="s">
        <v>122</v>
      </c>
      <c r="B189" s="41" t="s">
        <v>75</v>
      </c>
      <c r="C189" s="42"/>
      <c r="D189" s="36"/>
      <c r="E189" s="128"/>
      <c r="F189" s="163"/>
      <c r="G189" s="128"/>
    </row>
    <row r="190" spans="1:7" ht="13.5" x14ac:dyDescent="0.2">
      <c r="A190" s="84"/>
      <c r="B190" s="51"/>
      <c r="C190" s="83" t="s">
        <v>84</v>
      </c>
      <c r="D190" s="95">
        <v>318</v>
      </c>
      <c r="E190" s="161"/>
      <c r="F190" s="111">
        <f>ROUND(D190*E190,2)</f>
        <v>0</v>
      </c>
      <c r="G190" s="125"/>
    </row>
    <row r="191" spans="1:7" x14ac:dyDescent="0.2">
      <c r="A191" s="52"/>
      <c r="B191" s="41"/>
      <c r="C191" s="49"/>
      <c r="D191" s="62"/>
      <c r="E191" s="127"/>
      <c r="F191" s="162"/>
      <c r="G191" s="127"/>
    </row>
    <row r="192" spans="1:7" ht="29.25" customHeight="1" x14ac:dyDescent="0.2">
      <c r="A192" s="52" t="s">
        <v>123</v>
      </c>
      <c r="B192" s="31" t="s">
        <v>76</v>
      </c>
      <c r="C192" s="42"/>
      <c r="D192" s="98"/>
      <c r="E192" s="128"/>
      <c r="F192" s="163"/>
      <c r="G192" s="128"/>
    </row>
    <row r="193" spans="1:7" ht="13.5" x14ac:dyDescent="0.2">
      <c r="A193" s="84"/>
      <c r="B193" s="51"/>
      <c r="C193" s="83" t="s">
        <v>84</v>
      </c>
      <c r="D193" s="95">
        <v>318</v>
      </c>
      <c r="E193" s="161"/>
      <c r="F193" s="111">
        <f>ROUND(D193*E193,2)</f>
        <v>0</v>
      </c>
      <c r="G193" s="125"/>
    </row>
    <row r="194" spans="1:7" x14ac:dyDescent="0.2">
      <c r="A194" s="52"/>
      <c r="B194" s="41"/>
      <c r="C194" s="49"/>
      <c r="D194" s="62"/>
      <c r="E194" s="127"/>
      <c r="F194" s="136"/>
      <c r="G194" s="102"/>
    </row>
    <row r="195" spans="1:7" ht="42" customHeight="1" x14ac:dyDescent="0.2">
      <c r="A195" s="52" t="s">
        <v>187</v>
      </c>
      <c r="B195" s="31" t="s">
        <v>82</v>
      </c>
      <c r="C195" s="42"/>
      <c r="D195" s="98"/>
      <c r="E195" s="128"/>
      <c r="F195" s="164"/>
      <c r="G195" s="106"/>
    </row>
    <row r="196" spans="1:7" x14ac:dyDescent="0.2">
      <c r="A196" s="84"/>
      <c r="B196" s="51"/>
      <c r="C196" s="83" t="s">
        <v>52</v>
      </c>
      <c r="D196">
        <v>1</v>
      </c>
      <c r="E196" s="161"/>
      <c r="F196" s="111">
        <f>ROUND(D196*E196,2)</f>
        <v>0</v>
      </c>
      <c r="G196" s="125"/>
    </row>
    <row r="197" spans="1:7" x14ac:dyDescent="0.2">
      <c r="A197" s="52"/>
      <c r="B197" s="41"/>
      <c r="C197" s="49"/>
      <c r="D197" s="62"/>
      <c r="E197" s="127"/>
      <c r="F197" s="136"/>
      <c r="G197" s="127"/>
    </row>
    <row r="198" spans="1:7" ht="116.25" customHeight="1" x14ac:dyDescent="0.2">
      <c r="A198" s="52" t="s">
        <v>188</v>
      </c>
      <c r="B198" s="41" t="s">
        <v>77</v>
      </c>
      <c r="C198" s="42"/>
      <c r="D198" s="36"/>
      <c r="E198" s="128"/>
      <c r="F198" s="163"/>
      <c r="G198" s="128"/>
    </row>
    <row r="199" spans="1:7" x14ac:dyDescent="0.2">
      <c r="A199" s="84"/>
      <c r="B199" s="51"/>
      <c r="C199" s="83" t="s">
        <v>52</v>
      </c>
      <c r="D199">
        <v>1</v>
      </c>
      <c r="E199" s="161"/>
      <c r="F199" s="111">
        <f>ROUND(D199*E199,2)</f>
        <v>0</v>
      </c>
      <c r="G199" s="125"/>
    </row>
    <row r="200" spans="1:7" x14ac:dyDescent="0.2">
      <c r="A200" s="84"/>
      <c r="B200" s="51"/>
      <c r="C200" s="83"/>
      <c r="D200"/>
      <c r="E200" s="161"/>
      <c r="F200" s="54"/>
      <c r="G200" s="125"/>
    </row>
    <row r="201" spans="1:7" ht="24" x14ac:dyDescent="0.2">
      <c r="A201" s="52" t="s">
        <v>189</v>
      </c>
      <c r="B201" s="31" t="s">
        <v>182</v>
      </c>
      <c r="C201" s="42"/>
      <c r="D201" s="98"/>
      <c r="E201" s="128"/>
      <c r="F201" s="164"/>
      <c r="G201" s="125"/>
    </row>
    <row r="202" spans="1:7" x14ac:dyDescent="0.2">
      <c r="A202" s="84"/>
      <c r="B202" s="51"/>
      <c r="C202" s="83" t="s">
        <v>96</v>
      </c>
      <c r="D202">
        <v>2</v>
      </c>
      <c r="E202" s="161"/>
      <c r="F202" s="111">
        <f>ROUND(D202*E202,2)</f>
        <v>0</v>
      </c>
      <c r="G202" s="125"/>
    </row>
    <row r="203" spans="1:7" x14ac:dyDescent="0.2">
      <c r="A203" s="84"/>
      <c r="B203" s="51"/>
      <c r="C203" s="83"/>
      <c r="D203"/>
      <c r="E203" s="161"/>
      <c r="F203" s="111"/>
      <c r="G203" s="125"/>
    </row>
    <row r="204" spans="1:7" ht="60" x14ac:dyDescent="0.2">
      <c r="A204" s="52" t="s">
        <v>196</v>
      </c>
      <c r="B204" s="31" t="s">
        <v>197</v>
      </c>
      <c r="C204" s="42"/>
      <c r="D204" s="98"/>
      <c r="E204" s="128"/>
      <c r="F204" s="164"/>
      <c r="G204" s="125"/>
    </row>
    <row r="205" spans="1:7" x14ac:dyDescent="0.2">
      <c r="A205" s="84"/>
      <c r="B205" s="51"/>
      <c r="C205" s="83" t="s">
        <v>96</v>
      </c>
      <c r="D205">
        <v>1</v>
      </c>
      <c r="E205" s="161"/>
      <c r="F205" s="111">
        <f>ROUND(D205*E205,2)</f>
        <v>0</v>
      </c>
      <c r="G205" s="102"/>
    </row>
    <row r="206" spans="1:7" x14ac:dyDescent="0.2">
      <c r="A206" s="84"/>
      <c r="B206" s="51"/>
      <c r="C206" s="83"/>
      <c r="D206"/>
      <c r="E206" s="161"/>
      <c r="F206" s="111"/>
      <c r="G206" s="102"/>
    </row>
    <row r="207" spans="1:7" x14ac:dyDescent="0.2">
      <c r="A207" s="88" t="s">
        <v>36</v>
      </c>
      <c r="B207" s="89" t="s">
        <v>78</v>
      </c>
      <c r="C207" s="42"/>
      <c r="D207" s="58"/>
      <c r="E207" s="107"/>
      <c r="F207" s="32">
        <f>SUM(F134:F205)</f>
        <v>0</v>
      </c>
      <c r="G207" s="107"/>
    </row>
    <row r="208" spans="1:7" x14ac:dyDescent="0.2">
      <c r="A208" s="47"/>
      <c r="B208" s="41"/>
      <c r="C208" s="49"/>
      <c r="D208" s="47"/>
      <c r="E208" s="105"/>
      <c r="F208" s="6"/>
      <c r="G208" s="105"/>
    </row>
    <row r="209" spans="1:7" x14ac:dyDescent="0.2">
      <c r="A209" s="58"/>
      <c r="B209" s="41"/>
      <c r="C209" s="42"/>
      <c r="D209" s="58"/>
      <c r="E209" s="109"/>
      <c r="F209" s="33"/>
      <c r="G209" s="109"/>
    </row>
    <row r="210" spans="1:7" x14ac:dyDescent="0.2">
      <c r="A210" s="88" t="s">
        <v>40</v>
      </c>
      <c r="B210" s="89" t="s">
        <v>39</v>
      </c>
    </row>
    <row r="212" spans="1:7" x14ac:dyDescent="0.2">
      <c r="A212" s="3" t="s">
        <v>42</v>
      </c>
      <c r="B212" s="4" t="s">
        <v>39</v>
      </c>
    </row>
    <row r="214" spans="1:7" ht="36" x14ac:dyDescent="0.2">
      <c r="A214" s="138" t="s">
        <v>80</v>
      </c>
      <c r="B214" s="131" t="s">
        <v>128</v>
      </c>
      <c r="C214" s="139"/>
      <c r="D214" s="140"/>
      <c r="E214" s="141"/>
      <c r="F214" s="142"/>
      <c r="G214" s="141"/>
    </row>
    <row r="215" spans="1:7" x14ac:dyDescent="0.2">
      <c r="A215" s="143"/>
      <c r="B215" s="130"/>
      <c r="C215" s="144" t="s">
        <v>96</v>
      </c>
      <c r="D215" s="145">
        <v>1</v>
      </c>
      <c r="E215" s="155"/>
      <c r="F215" s="111">
        <f>ROUND(D215*E215,2)</f>
        <v>0</v>
      </c>
      <c r="G215" s="146"/>
    </row>
    <row r="216" spans="1:7" x14ac:dyDescent="0.2">
      <c r="A216" s="147"/>
      <c r="B216" s="131"/>
      <c r="C216" s="144"/>
      <c r="D216" s="148"/>
      <c r="E216" s="110"/>
      <c r="F216" s="146"/>
      <c r="G216" s="110"/>
    </row>
    <row r="217" spans="1:7" ht="48" x14ac:dyDescent="0.2">
      <c r="A217" s="137" t="s">
        <v>81</v>
      </c>
      <c r="B217" s="131" t="s">
        <v>97</v>
      </c>
      <c r="C217" s="149"/>
      <c r="D217" s="150"/>
      <c r="E217" s="141"/>
      <c r="F217" s="142"/>
      <c r="G217" s="141"/>
    </row>
    <row r="218" spans="1:7" x14ac:dyDescent="0.2">
      <c r="A218" s="151"/>
      <c r="B218" s="130"/>
      <c r="C218" s="144" t="s">
        <v>96</v>
      </c>
      <c r="D218" s="145">
        <v>1</v>
      </c>
      <c r="E218" s="155"/>
      <c r="F218" s="111">
        <f>ROUND(D218*E218,2)</f>
        <v>0</v>
      </c>
      <c r="G218" s="146"/>
    </row>
    <row r="219" spans="1:7" x14ac:dyDescent="0.2">
      <c r="A219" s="147"/>
      <c r="B219" s="131"/>
      <c r="C219" s="149"/>
      <c r="D219" s="152"/>
      <c r="E219" s="110"/>
      <c r="F219" s="146"/>
      <c r="G219" s="110"/>
    </row>
    <row r="220" spans="1:7" x14ac:dyDescent="0.2">
      <c r="A220" s="153" t="s">
        <v>42</v>
      </c>
      <c r="B220" s="154" t="s">
        <v>98</v>
      </c>
      <c r="C220" s="144"/>
      <c r="D220" s="148"/>
      <c r="E220" s="155"/>
      <c r="F220" s="110">
        <f>SUM(F215:F218)</f>
        <v>0</v>
      </c>
      <c r="G220" s="155"/>
    </row>
  </sheetData>
  <mergeCells count="31">
    <mergeCell ref="B50:F50"/>
    <mergeCell ref="B7:C7"/>
    <mergeCell ref="B57:F57"/>
    <mergeCell ref="B66:F66"/>
    <mergeCell ref="B51:F51"/>
    <mergeCell ref="B52:F52"/>
    <mergeCell ref="B53:F53"/>
    <mergeCell ref="B54:F54"/>
    <mergeCell ref="B56:F56"/>
    <mergeCell ref="B46:F46"/>
    <mergeCell ref="B36:F36"/>
    <mergeCell ref="B37:F37"/>
    <mergeCell ref="B38:F38"/>
    <mergeCell ref="B40:F40"/>
    <mergeCell ref="B42:F42"/>
    <mergeCell ref="B44:F44"/>
    <mergeCell ref="B67:F67"/>
    <mergeCell ref="B59:F59"/>
    <mergeCell ref="B60:F60"/>
    <mergeCell ref="B62:F62"/>
    <mergeCell ref="B64:F64"/>
    <mergeCell ref="B65:F65"/>
    <mergeCell ref="B45:F45"/>
    <mergeCell ref="B48:F48"/>
    <mergeCell ref="B49:F49"/>
    <mergeCell ref="B6:F6"/>
    <mergeCell ref="C9:F9"/>
    <mergeCell ref="C10:F10"/>
    <mergeCell ref="B30:F30"/>
    <mergeCell ref="B35:F35"/>
    <mergeCell ref="B47:F47"/>
  </mergeCells>
  <conditionalFormatting sqref="F103:F104">
    <cfRule type="cellIs" dxfId="42" priority="53" operator="equal">
      <formula>0</formula>
    </cfRule>
    <cfRule type="timePeriod" dxfId="41" priority="54" timePeriod="today">
      <formula>FLOOR(F103,1)=TODAY()</formula>
    </cfRule>
  </conditionalFormatting>
  <conditionalFormatting sqref="F107">
    <cfRule type="timePeriod" dxfId="40" priority="52" timePeriod="today">
      <formula>FLOOR(F107,1)=TODAY()</formula>
    </cfRule>
    <cfRule type="cellIs" dxfId="39" priority="51" operator="equal">
      <formula>0</formula>
    </cfRule>
  </conditionalFormatting>
  <conditionalFormatting sqref="F110">
    <cfRule type="timePeriod" dxfId="38" priority="50" timePeriod="today">
      <formula>FLOOR(F110,1)=TODAY()</formula>
    </cfRule>
    <cfRule type="cellIs" dxfId="37" priority="49" operator="equal">
      <formula>0</formula>
    </cfRule>
  </conditionalFormatting>
  <conditionalFormatting sqref="F113">
    <cfRule type="timePeriod" dxfId="36" priority="48" timePeriod="today">
      <formula>FLOOR(F113,1)=TODAY()</formula>
    </cfRule>
    <cfRule type="cellIs" dxfId="35" priority="47" operator="equal">
      <formula>0</formula>
    </cfRule>
  </conditionalFormatting>
  <conditionalFormatting sqref="F116">
    <cfRule type="timePeriod" dxfId="34" priority="46" timePeriod="today">
      <formula>FLOOR(F116,1)=TODAY()</formula>
    </cfRule>
    <cfRule type="cellIs" dxfId="33" priority="45" operator="equal">
      <formula>0</formula>
    </cfRule>
  </conditionalFormatting>
  <conditionalFormatting sqref="F119">
    <cfRule type="timePeriod" dxfId="32" priority="44" timePeriod="today">
      <formula>FLOOR(F119,1)=TODAY()</formula>
    </cfRule>
  </conditionalFormatting>
  <conditionalFormatting sqref="F119:F120">
    <cfRule type="cellIs" dxfId="31" priority="43" operator="equal">
      <formula>0</formula>
    </cfRule>
  </conditionalFormatting>
  <conditionalFormatting sqref="F122:F123">
    <cfRule type="timePeriod" dxfId="30" priority="42" timePeriod="today">
      <formula>FLOOR(F122,1)=TODAY()</formula>
    </cfRule>
    <cfRule type="cellIs" dxfId="29" priority="41" operator="equal">
      <formula>0</formula>
    </cfRule>
  </conditionalFormatting>
  <conditionalFormatting sqref="F126">
    <cfRule type="timePeriod" dxfId="28" priority="40" timePeriod="today">
      <formula>FLOOR(F126,1)=TODAY()</formula>
    </cfRule>
    <cfRule type="cellIs" dxfId="27" priority="39" operator="equal">
      <formula>0</formula>
    </cfRule>
  </conditionalFormatting>
  <conditionalFormatting sqref="F134:F135">
    <cfRule type="timePeriod" dxfId="26" priority="38" timePeriod="today">
      <formula>FLOOR(F134,1)=TODAY()</formula>
    </cfRule>
  </conditionalFormatting>
  <conditionalFormatting sqref="F134:F188">
    <cfRule type="cellIs" dxfId="25" priority="15" operator="equal">
      <formula>0</formula>
    </cfRule>
  </conditionalFormatting>
  <conditionalFormatting sqref="F138:F139">
    <cfRule type="timePeriod" dxfId="24" priority="36" timePeriod="today">
      <formula>FLOOR(F138,1)=TODAY()</formula>
    </cfRule>
  </conditionalFormatting>
  <conditionalFormatting sqref="F142:F148">
    <cfRule type="timePeriod" dxfId="23" priority="34" timePeriod="today">
      <formula>FLOOR(F142,1)=TODAY()</formula>
    </cfRule>
  </conditionalFormatting>
  <conditionalFormatting sqref="F151:F152">
    <cfRule type="timePeriod" dxfId="22" priority="32" timePeriod="today">
      <formula>FLOOR(F151,1)=TODAY()</formula>
    </cfRule>
  </conditionalFormatting>
  <conditionalFormatting sqref="F155">
    <cfRule type="timePeriod" dxfId="21" priority="30" timePeriod="today">
      <formula>FLOOR(F155,1)=TODAY()</formula>
    </cfRule>
  </conditionalFormatting>
  <conditionalFormatting sqref="F158">
    <cfRule type="timePeriod" dxfId="20" priority="28" timePeriod="today">
      <formula>FLOOR(F158,1)=TODAY()</formula>
    </cfRule>
  </conditionalFormatting>
  <conditionalFormatting sqref="F161">
    <cfRule type="timePeriod" dxfId="19" priority="26" timePeriod="today">
      <formula>FLOOR(F161,1)=TODAY()</formula>
    </cfRule>
  </conditionalFormatting>
  <conditionalFormatting sqref="F164">
    <cfRule type="timePeriod" dxfId="18" priority="24" timePeriod="today">
      <formula>FLOOR(F164,1)=TODAY()</formula>
    </cfRule>
  </conditionalFormatting>
  <conditionalFormatting sqref="F167:F170">
    <cfRule type="timePeriod" dxfId="17" priority="22" timePeriod="today">
      <formula>FLOOR(F167,1)=TODAY()</formula>
    </cfRule>
  </conditionalFormatting>
  <conditionalFormatting sqref="F173:F181">
    <cfRule type="timePeriod" dxfId="16" priority="20" timePeriod="today">
      <formula>FLOOR(F173,1)=TODAY()</formula>
    </cfRule>
  </conditionalFormatting>
  <conditionalFormatting sqref="F184">
    <cfRule type="timePeriod" dxfId="15" priority="18" timePeriod="today">
      <formula>FLOOR(F184,1)=TODAY()</formula>
    </cfRule>
  </conditionalFormatting>
  <conditionalFormatting sqref="F187">
    <cfRule type="timePeriod" dxfId="14" priority="16" timePeriod="today">
      <formula>FLOOR(F187,1)=TODAY()</formula>
    </cfRule>
  </conditionalFormatting>
  <conditionalFormatting sqref="F190">
    <cfRule type="timePeriod" dxfId="13" priority="14" timePeriod="today">
      <formula>FLOOR(F190,1)=TODAY()</formula>
    </cfRule>
    <cfRule type="cellIs" dxfId="12" priority="13" operator="equal">
      <formula>0</formula>
    </cfRule>
  </conditionalFormatting>
  <conditionalFormatting sqref="F193">
    <cfRule type="timePeriod" dxfId="11" priority="12" timePeriod="today">
      <formula>FLOOR(F193,1)=TODAY()</formula>
    </cfRule>
    <cfRule type="cellIs" dxfId="10" priority="11" operator="equal">
      <formula>0</formula>
    </cfRule>
  </conditionalFormatting>
  <conditionalFormatting sqref="F196">
    <cfRule type="timePeriod" dxfId="9" priority="10" timePeriod="today">
      <formula>FLOOR(F196,1)=TODAY()</formula>
    </cfRule>
    <cfRule type="cellIs" dxfId="8" priority="9" operator="equal">
      <formula>0</formula>
    </cfRule>
  </conditionalFormatting>
  <conditionalFormatting sqref="F199">
    <cfRule type="timePeriod" dxfId="7" priority="8" timePeriod="today">
      <formula>FLOOR(F199,1)=TODAY()</formula>
    </cfRule>
  </conditionalFormatting>
  <conditionalFormatting sqref="F199:F200">
    <cfRule type="cellIs" dxfId="6" priority="7" operator="equal">
      <formula>0</formula>
    </cfRule>
  </conditionalFormatting>
  <conditionalFormatting sqref="F202:F203 F205:F206">
    <cfRule type="cellIs" dxfId="5" priority="5" operator="equal">
      <formula>0</formula>
    </cfRule>
    <cfRule type="timePeriod" dxfId="4" priority="6" timePeriod="today">
      <formula>FLOOR(F202,1)=TODAY()</formula>
    </cfRule>
  </conditionalFormatting>
  <conditionalFormatting sqref="F215">
    <cfRule type="timePeriod" dxfId="3" priority="4" timePeriod="today">
      <formula>FLOOR(F215,1)=TODAY()</formula>
    </cfRule>
    <cfRule type="cellIs" dxfId="2" priority="3" operator="equal">
      <formula>0</formula>
    </cfRule>
  </conditionalFormatting>
  <conditionalFormatting sqref="F218">
    <cfRule type="cellIs" dxfId="1" priority="1" operator="equal">
      <formula>0</formula>
    </cfRule>
    <cfRule type="timePeriod" dxfId="0" priority="2" timePeriod="today">
      <formula>FLOOR(F218,1)=TODAY()</formula>
    </cfRule>
  </conditionalFormatting>
  <dataValidations xWindow="790" yWindow="810" count="1">
    <dataValidation type="custom" allowBlank="1" showInputMessage="1" showErrorMessage="1" prompt="DOZVOLJEN JE UNOS SAMO DVIJE DECIMALE" sqref="E218 E103:E104 E107 E110 E113 E116 E119:E126 E215 E190 E193 E196 E134:E188 E199:E200 E202:E203 E205:E206" xr:uid="{A66149A1-3D2D-4441-995A-281F5172D3FF}">
      <formula1>E103=ROUND(E103,2)</formula1>
    </dataValidation>
  </dataValidations>
  <pageMargins left="0.98425196850393704" right="1.0629921259842521" top="1.1023622047244095" bottom="0.9055118110236221" header="0.19685039370078741" footer="0.19685039370078741"/>
  <pageSetup paperSize="9" firstPageNumber="0" orientation="portrait" verticalDpi="300" r:id="rId1"/>
  <headerFooter>
    <oddHeader>&amp;LGRAĐEVINA: IZGRADNJA VODOVODNE INSTALACIJE
GRADSKOG GROBLJA ČAKOVEC
INVESTITOR: GKP ČAKOM d.o.o.&amp;ROZNAKA.PROJ: NI-173/2025-H</oddHeader>
    <oddFooter>&amp;LPROJEKTNI URED: NORD-ING d.o.o. ČAKOVEC
PROJEKTANT: BOŽICA MAGDALENIĆ, ing.građ.&amp;R2. UPORABNA CJELINA</oddFooter>
  </headerFooter>
  <rowBreaks count="12" manualBreakCount="12">
    <brk id="27" max="16383" man="1"/>
    <brk id="43" max="5" man="1"/>
    <brk id="44" max="5" man="1"/>
    <brk id="52" max="5" man="1"/>
    <brk id="59" max="5" man="1"/>
    <brk id="70" max="5" man="1"/>
    <brk id="93" max="16383" man="1"/>
    <brk id="114" max="5" man="1"/>
    <brk id="128" max="16383" man="1"/>
    <brk id="159" max="5" man="1"/>
    <brk id="191" max="5" man="1"/>
    <brk id="20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33</vt:i4>
      </vt:variant>
    </vt:vector>
  </HeadingPairs>
  <TitlesOfParts>
    <vt:vector size="34" baseType="lpstr">
      <vt:lpstr>VIK</vt:lpstr>
      <vt:lpstr>VIK!Excel_BuiltIn_Print_Area</vt:lpstr>
      <vt:lpstr>VIK!Ispis_naslova</vt:lpstr>
      <vt:lpstr>VIK!Podrucje_ispisa</vt:lpstr>
      <vt:lpstr>VIK!Print_Area_0</vt:lpstr>
      <vt:lpstr>VIK!Print_Area_0_0</vt:lpstr>
      <vt:lpstr>VIK!Print_Area_0_0_0</vt:lpstr>
      <vt:lpstr>VIK!Print_Area_0_0_0_0</vt:lpstr>
      <vt:lpstr>VIK!Print_Area_0_0_0_0_0</vt:lpstr>
      <vt:lpstr>VIK!Print_Area_0_0_0_0_0_0</vt:lpstr>
      <vt:lpstr>VIK!Print_Area_0_0_0_0_0_0_0</vt:lpstr>
      <vt:lpstr>VIK!Print_Area_0_0_0_0_0_0_0_0</vt:lpstr>
      <vt:lpstr>VIK!Print_Area_0_0_0_0_0_0_0_0_0</vt:lpstr>
      <vt:lpstr>VIK!Print_Area_0_0_0_0_0_0_0_0_0_0</vt:lpstr>
      <vt:lpstr>VIK!Print_Area_0_0_0_0_0_0_0_0_0_0_0</vt:lpstr>
      <vt:lpstr>VIK!Print_Area_0_0_0_0_0_0_0_0_0_0_0_0</vt:lpstr>
      <vt:lpstr>VIK!Print_Area_0_0_0_0_0_0_0_0_0_0_0_0_0</vt:lpstr>
      <vt:lpstr>VIK!Print_Area_0_0_0_0_0_0_0_0_0_0_0_0_0_0</vt:lpstr>
      <vt:lpstr>VIK!Print_Area_0_0_0_0_0_0_0_0_0_0_0_0_0_0_0</vt:lpstr>
      <vt:lpstr>VIK!Print_Titles_0</vt:lpstr>
      <vt:lpstr>VIK!Print_Titles_0_0</vt:lpstr>
      <vt:lpstr>VIK!Print_Titles_0_0_0</vt:lpstr>
      <vt:lpstr>VIK!Print_Titles_0_0_0_0</vt:lpstr>
      <vt:lpstr>VIK!Print_Titles_0_0_0_0_0</vt:lpstr>
      <vt:lpstr>VIK!Print_Titles_0_0_0_0_0_0</vt:lpstr>
      <vt:lpstr>VIK!Print_Titles_0_0_0_0_0_0_0</vt:lpstr>
      <vt:lpstr>VIK!Print_Titles_0_0_0_0_0_0_0_0</vt:lpstr>
      <vt:lpstr>VIK!Print_Titles_0_0_0_0_0_0_0_0_0</vt:lpstr>
      <vt:lpstr>VIK!Print_Titles_0_0_0_0_0_0_0_0_0_0</vt:lpstr>
      <vt:lpstr>VIK!Print_Titles_0_0_0_0_0_0_0_0_0_0_0</vt:lpstr>
      <vt:lpstr>VIK!Print_Titles_0_0_0_0_0_0_0_0_0_0_0_0</vt:lpstr>
      <vt:lpstr>VIK!Print_Titles_0_0_0_0_0_0_0_0_0_0_0_0_0</vt:lpstr>
      <vt:lpstr>VIK!Print_Titles_0_0_0_0_0_0_0_0_0_0_0_0_0_0</vt:lpstr>
      <vt:lpstr>VIK!Print_Titles_0_0_0_0_0_0_0_0_0_0_0_0_0_0_0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RP</dc:creator>
  <dc:description/>
  <cp:lastModifiedBy>Gkp Čakom</cp:lastModifiedBy>
  <cp:revision>731</cp:revision>
  <cp:lastPrinted>2025-09-25T08:49:32Z</cp:lastPrinted>
  <dcterms:created xsi:type="dcterms:W3CDTF">2021-01-05T16:31:36Z</dcterms:created>
  <dcterms:modified xsi:type="dcterms:W3CDTF">2025-10-14T09:50:18Z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