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70DA92E-21B6-4ADD-909A-973B69A417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N-170-26" sheetId="1" r:id="rId1"/>
    <sheet name="NAMJENA" sheetId="2" state="hidden" r:id="rId2"/>
    <sheet name="Lis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62" i="1"/>
  <c r="F63" i="1"/>
  <c r="F64" i="1"/>
  <c r="F6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36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35" i="1"/>
  <c r="F34" i="1"/>
  <c r="F79" i="1"/>
  <c r="F81" i="1"/>
  <c r="F25" i="1"/>
  <c r="F26" i="1"/>
  <c r="F27" i="1"/>
  <c r="F28" i="1"/>
  <c r="F29" i="1"/>
  <c r="F30" i="1"/>
  <c r="F31" i="1"/>
  <c r="F32" i="1"/>
  <c r="F33" i="1"/>
  <c r="F82" i="1"/>
  <c r="E83" i="1" l="1"/>
  <c r="E84" i="1" s="1"/>
  <c r="E85" i="1" s="1"/>
  <c r="C92" i="1" l="1"/>
</calcChain>
</file>

<file path=xl/sharedStrings.xml><?xml version="1.0" encoding="utf-8"?>
<sst xmlns="http://schemas.openxmlformats.org/spreadsheetml/2006/main" count="216" uniqueCount="161">
  <si>
    <t>PREDMET NABAVE: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</si>
  <si>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</si>
  <si>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</si>
  <si>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</si>
  <si>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</si>
  <si>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</si>
  <si>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</si>
  <si>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</si>
  <si>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</si>
  <si>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</si>
  <si>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</si>
  <si>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</si>
  <si>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</si>
  <si>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</si>
  <si>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</si>
  <si>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Red. br.</t>
  </si>
  <si>
    <t>Jed. mjere</t>
  </si>
  <si>
    <t>Količina</t>
  </si>
  <si>
    <t>Jedinična cijena</t>
  </si>
  <si>
    <t>Ukupna cijena</t>
  </si>
  <si>
    <t>Rok valjanosti ponude je 60 dana od dana otvaranja ponuda.</t>
  </si>
  <si>
    <t>Cijena je nepromjenjiva kroz cijelo vrijeme trajanja ugovora.</t>
  </si>
  <si>
    <t>Mjesto:</t>
  </si>
  <si>
    <t>Datum:</t>
  </si>
  <si>
    <t>(potpis odgovorne osobe)</t>
  </si>
  <si>
    <t>(ime i prezime odgovorne osobe)</t>
  </si>
  <si>
    <t>Pečat: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</si>
  <si>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</si>
  <si>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</si>
  <si>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</si>
  <si>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</si>
  <si>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</si>
  <si>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</si>
  <si>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</si>
  <si>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</si>
  <si>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</si>
  <si>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</si>
  <si>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                                                                
GKP ČAKOM d.o.o.
Mihovljanska 10
Mihovljan
40 000 Čakovec</t>
  </si>
  <si>
    <t>Cijena ponude bez PDV-a u EUR</t>
  </si>
  <si>
    <t>Iznos PDV-a u EUR</t>
  </si>
  <si>
    <t>Cijena ponude s PDV-om u EUR</t>
  </si>
  <si>
    <t>PO VRSTAMA I TOČKAMA ZA ODREĐENU GRUPU RADNIKA IZ PRETHODNOG LISTA TROŠKOVNIKA</t>
  </si>
  <si>
    <t>ZAŠTITNA I SIGURNOSNA OBUĆA</t>
  </si>
  <si>
    <t xml:space="preserve"> </t>
  </si>
  <si>
    <t xml:space="preserve">REDNI BROJ 1.  - radnici na odlagalištu i sortirnici otpada, prijevozu otpada, radnici na postupanju s otpadom, rukovatelj viličarem, nadzornik grijanja, bravar, mehaničar, organizator pogrebnog ceremonijala i radnik na pogrebnim uslugama, vozač komunalnog vozila s utovarnom dizalicom, građevinski radnik, komunalni radnik, radnik na održavanju </t>
  </si>
  <si>
    <t>PONUDBENI LIST - TROŠKOVNIK</t>
  </si>
  <si>
    <t>GENERALNO UREĐENJE MOTORA DEUTZ BF6L513RC</t>
  </si>
  <si>
    <t>JN-170/26</t>
  </si>
  <si>
    <t>Set brtvila</t>
  </si>
  <si>
    <t>Sklop, cilindar/klip</t>
  </si>
  <si>
    <t>Podloška cilindra 1,0 mm</t>
  </si>
  <si>
    <t>Podloška glave 2,45 mm</t>
  </si>
  <si>
    <t>Vijak glave</t>
  </si>
  <si>
    <t>Glavni ležaj STD</t>
  </si>
  <si>
    <t>Aksijalni ležaj STD</t>
  </si>
  <si>
    <t>Leteći ležaj STD</t>
  </si>
  <si>
    <t>Ležaj bregaste</t>
  </si>
  <si>
    <t>Čahura klipnjače</t>
  </si>
  <si>
    <t>kom</t>
  </si>
  <si>
    <t>11.</t>
  </si>
  <si>
    <t>Vijak klipnjače</t>
  </si>
  <si>
    <t>12.</t>
  </si>
  <si>
    <t>Štift vijka klipnjače</t>
  </si>
  <si>
    <t>Tvornički reparirani injektor</t>
  </si>
  <si>
    <t>Pumpa ulja preljevna</t>
  </si>
  <si>
    <t>Pumpa ulja glavna</t>
  </si>
  <si>
    <t>Međutijelo pumpe ulja</t>
  </si>
  <si>
    <t>Zupčanik zamašnjaka</t>
  </si>
  <si>
    <t>Usisni ventil</t>
  </si>
  <si>
    <t>Ispušni ventil</t>
  </si>
  <si>
    <t>Vodilica ispušnog ventila</t>
  </si>
  <si>
    <t>Vodilica usisnog ventila</t>
  </si>
  <si>
    <t>Podizač ventila</t>
  </si>
  <si>
    <t>Vijak ispuha</t>
  </si>
  <si>
    <t>Matica vijka ispuha</t>
  </si>
  <si>
    <t>Termostat</t>
  </si>
  <si>
    <t>Filter ulja</t>
  </si>
  <si>
    <t>Separator goriva</t>
  </si>
  <si>
    <t>Ventil viška goriva</t>
  </si>
  <si>
    <t>Semering turbine za hlađenje</t>
  </si>
  <si>
    <t>Čahura turbine za hlađenje</t>
  </si>
  <si>
    <t>Tvornički reparirani turbopunjač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</si>
  <si>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</si>
  <si>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</si>
  <si>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</si>
  <si>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</si>
  <si>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</si>
  <si>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</si>
  <si>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</si>
  <si>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</si>
  <si>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</si>
  <si>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</si>
  <si>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</si>
  <si>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</si>
  <si>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</si>
  <si>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</si>
  <si>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</si>
  <si>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</si>
  <si>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</si>
  <si>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</si>
  <si>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</si>
  <si>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</si>
  <si>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</si>
  <si>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</si>
  <si>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</si>
  <si>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</si>
  <si>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</si>
  <si>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</si>
  <si>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</si>
  <si>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</si>
  <si>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</si>
  <si>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</si>
  <si>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</si>
  <si>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</si>
  <si>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</si>
  <si>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</si>
  <si>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</si>
  <si>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</si>
  <si>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</si>
  <si>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</si>
  <si>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</si>
  <si>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</si>
  <si>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</si>
  <si>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</si>
  <si>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</si>
  <si>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</si>
  <si>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</si>
  <si>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Strojna obrada klipnjače</t>
  </si>
  <si>
    <t>Strojna obrada radilice - poliranje</t>
  </si>
  <si>
    <t>Strojna obrada glave</t>
  </si>
  <si>
    <t>Strojna obrada bloka</t>
  </si>
  <si>
    <t>Brušenje grane ispuha</t>
  </si>
  <si>
    <t>58.</t>
  </si>
  <si>
    <t>Brtva turbopunjača - ispušna grana</t>
  </si>
  <si>
    <t>Brtva turbopunjača - izlazna grana</t>
  </si>
  <si>
    <t>Vijak turbopunjača - ispušna grana</t>
  </si>
  <si>
    <t>Vijak turbopunjača - izlazna grana</t>
  </si>
  <si>
    <t>Matica vijka turbopunjača</t>
  </si>
  <si>
    <t>Klinasti remen alternatora</t>
  </si>
  <si>
    <t>Indikator pritiska ulja</t>
  </si>
  <si>
    <t>Indikator temperature - glava motora</t>
  </si>
  <si>
    <t>Indikator temperature ulja</t>
  </si>
  <si>
    <t>Indikator temperature - signalna lampica</t>
  </si>
  <si>
    <t>Crijevo intercoolera</t>
  </si>
  <si>
    <t>Čahura kućišta hidraulične pumpe</t>
  </si>
  <si>
    <t>Deutz motorno ulje 10W40</t>
  </si>
  <si>
    <t>Sitni potrošni materijal, sredstva za pranje, podmazivanje i brtvljenje</t>
  </si>
  <si>
    <t>Servis alternatora</t>
  </si>
  <si>
    <t>Servis startera</t>
  </si>
  <si>
    <t>Servis pumpe visokog pritiska i dobavne pumpe goriva</t>
  </si>
  <si>
    <t>Usluga dostave motora na lokaciju Naručitelja</t>
  </si>
  <si>
    <t>Usluga ugradnje motora u stroj, paljenje i puštanje u rad - na lokaciji Naručitelja</t>
  </si>
  <si>
    <t>Usluga popravka (rastav motora, pranje, defektaža, ugradnja dijelova, sastav motora), testiranja motora</t>
  </si>
  <si>
    <t>Opis stavke (dio/usluga)                                                                                                                                             REZERVNI DIJELOVI I SKLOPOVI MOTORA, AGREGATI I PERIFERIJA,  USLUGE POPRAVKA, UGRADNJE I LOGISTIKE</t>
  </si>
  <si>
    <t>lit</t>
  </si>
  <si>
    <t>paušal</t>
  </si>
  <si>
    <t>Rok pružanja usluge u danima (maksimalni rok je 15 dana):</t>
  </si>
  <si>
    <t>Filter goriva (1)</t>
  </si>
  <si>
    <t>Filter goriva (2)</t>
  </si>
  <si>
    <t>Prilog II.</t>
  </si>
  <si>
    <t xml:space="preserve">Cijene uključuju isporuku generalno uređenog motora stroja na adresu Naručitelja (Gospodarska ul. 2, Totovec, 40000 Čakovec)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</si>
</sst>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64" fontId="2" fillId="0" borderId="3" xfId="1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6" fillId="0" borderId="3" xfId="0" applyFont="1" applyBorder="1"/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66674</xdr:rowOff>
    </xdr:from>
    <xdr:to>
      <xdr:col>1</xdr:col>
      <xdr:colOff>361950</xdr:colOff>
      <xdr:row>0</xdr:row>
      <xdr:rowOff>646705</xdr:rowOff>
    </xdr:to>
    <xdr:pic>
      <xdr:nvPicPr>
        <xdr:cNvPr id="2" name="Slika 1" descr="Čakom nastavlja s obnovom voznog parka">
          <a:extLst>
            <a:ext uri="{FF2B5EF4-FFF2-40B4-BE49-F238E27FC236}">
              <a16:creationId xmlns:a16="http://schemas.microsoft.com/office/drawing/2014/main" id="{97C4A4FD-4F4B-420B-A612-62A8A654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4"/>
          <a:ext cx="809625" cy="58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1"/>
  <sheetViews>
    <sheetView tabSelected="1" zoomScale="120" zoomScaleNormal="120" workbookViewId="0">
      <selection activeCell="J5" sqref="J5"/>
    </sheetView>
  </sheetViews>
  <sheetFormatPr defaultRowHeight="15" x14ac:dyDescent="0.25"/>
  <cols>
    <col min="1" max="1" width="8" customWidth="1"/>
    <col min="2" max="2" width="85.7109375" customWidth="1"/>
    <col min="3" max="3" width="10.140625" customWidth="1"/>
    <col min="4" max="4" width="9.7109375" customWidth="1"/>
    <col min="5" max="6" width="17.5703125" customWidth="1"/>
  </cols>
  <sheetData>
    <row r="1" spans="1:6" ht="117" customHeight="1" x14ac:dyDescent="0.25">
      <c r="A1" s="31" t="s">
        <v>37</v>
      </c>
      <c r="B1" s="31"/>
      <c r="C1" s="31"/>
      <c r="D1" s="31"/>
      <c r="E1" s="1"/>
      <c r="F1" s="1"/>
    </row>
    <row r="2" spans="1:6" ht="16.5" customHeight="1" x14ac:dyDescent="0.25">
      <c r="A2" s="10"/>
      <c r="B2" s="36" t="s">
        <v>159</v>
      </c>
      <c r="C2" s="36"/>
      <c r="D2" s="36"/>
      <c r="E2" s="36"/>
      <c r="F2" s="36"/>
    </row>
    <row r="3" spans="1:6" ht="24.75" customHeight="1" x14ac:dyDescent="0.25">
      <c r="A3" s="26" t="s">
        <v>45</v>
      </c>
      <c r="B3" s="26"/>
      <c r="C3" s="26"/>
      <c r="D3" s="26"/>
      <c r="E3" s="26"/>
      <c r="F3" s="26"/>
    </row>
    <row r="4" spans="1:6" x14ac:dyDescent="0.25">
      <c r="A4" s="1"/>
      <c r="B4" s="1"/>
      <c r="C4" s="1"/>
      <c r="D4" s="1"/>
      <c r="E4" s="1"/>
      <c r="F4" s="1"/>
    </row>
    <row r="5" spans="1:6" ht="21" customHeight="1" x14ac:dyDescent="0.25">
      <c r="A5" s="33" t="s">
        <v>0</v>
      </c>
      <c r="B5" s="33"/>
      <c r="C5" s="33" t="s">
        <v>46</v>
      </c>
      <c r="D5" s="33"/>
      <c r="E5" s="33"/>
      <c r="F5" s="33"/>
    </row>
    <row r="6" spans="1:6" ht="21" customHeight="1" x14ac:dyDescent="0.25">
      <c r="A6" s="33" t="s">
        <v>1</v>
      </c>
      <c r="B6" s="33"/>
      <c r="C6" s="33" t="s">
        <v>47</v>
      </c>
      <c r="D6" s="33"/>
      <c r="E6" s="33"/>
      <c r="F6" s="33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9" t="s">
        <v>2</v>
      </c>
      <c r="B8" s="19"/>
      <c r="C8" s="34"/>
      <c r="D8" s="34"/>
      <c r="E8" s="34"/>
      <c r="F8" s="34"/>
    </row>
    <row r="9" spans="1:6" x14ac:dyDescent="0.25">
      <c r="A9" s="1"/>
      <c r="B9" s="1"/>
      <c r="C9" s="1"/>
      <c r="D9" s="1"/>
      <c r="E9" s="1"/>
      <c r="F9" s="1"/>
    </row>
    <row r="10" spans="1:6" ht="19.5" customHeight="1" x14ac:dyDescent="0.25">
      <c r="A10" s="35" t="s">
        <v>3</v>
      </c>
      <c r="B10" s="35"/>
      <c r="C10" s="35"/>
      <c r="D10" s="35"/>
      <c r="E10" s="35"/>
      <c r="F10" s="35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24" t="s">
        <v>4</v>
      </c>
      <c r="B12" s="24"/>
      <c r="C12" s="32"/>
      <c r="D12" s="32"/>
      <c r="E12" s="32"/>
      <c r="F12" s="32"/>
    </row>
    <row r="13" spans="1:6" x14ac:dyDescent="0.25">
      <c r="A13" s="19" t="s">
        <v>5</v>
      </c>
      <c r="B13" s="19"/>
      <c r="C13" s="25"/>
      <c r="D13" s="25"/>
      <c r="E13" s="25"/>
      <c r="F13" s="25"/>
    </row>
    <row r="14" spans="1:6" x14ac:dyDescent="0.25">
      <c r="A14" s="24" t="s">
        <v>6</v>
      </c>
      <c r="B14" s="24"/>
      <c r="C14" s="25"/>
      <c r="D14" s="25"/>
      <c r="E14" s="25"/>
      <c r="F14" s="25"/>
    </row>
    <row r="15" spans="1:6" x14ac:dyDescent="0.25">
      <c r="A15" s="24" t="s">
        <v>7</v>
      </c>
      <c r="B15" s="24"/>
      <c r="C15" s="25"/>
      <c r="D15" s="25"/>
      <c r="E15" s="25"/>
      <c r="F15" s="25"/>
    </row>
    <row r="16" spans="1:6" x14ac:dyDescent="0.25">
      <c r="A16" s="24" t="s">
        <v>8</v>
      </c>
      <c r="B16" s="24"/>
      <c r="C16" s="25"/>
      <c r="D16" s="25"/>
      <c r="E16" s="25"/>
      <c r="F16" s="25"/>
    </row>
    <row r="17" spans="1:6" x14ac:dyDescent="0.25">
      <c r="A17" s="24" t="s">
        <v>9</v>
      </c>
      <c r="B17" s="24"/>
      <c r="C17" s="25"/>
      <c r="D17" s="25"/>
      <c r="E17" s="25"/>
      <c r="F17" s="25"/>
    </row>
    <row r="18" spans="1:6" x14ac:dyDescent="0.25">
      <c r="A18" s="24" t="s">
        <v>10</v>
      </c>
      <c r="B18" s="24"/>
      <c r="C18" s="25"/>
      <c r="D18" s="25"/>
      <c r="E18" s="25"/>
      <c r="F18" s="25"/>
    </row>
    <row r="19" spans="1:6" x14ac:dyDescent="0.25">
      <c r="A19" s="24" t="s">
        <v>11</v>
      </c>
      <c r="B19" s="24"/>
      <c r="C19" s="25"/>
      <c r="D19" s="25"/>
      <c r="E19" s="25"/>
      <c r="F19" s="25"/>
    </row>
    <row r="20" spans="1:6" x14ac:dyDescent="0.25">
      <c r="A20" s="24" t="s">
        <v>12</v>
      </c>
      <c r="B20" s="24"/>
      <c r="C20" s="25"/>
      <c r="D20" s="25"/>
      <c r="E20" s="25"/>
      <c r="F20" s="25"/>
    </row>
    <row r="21" spans="1:6" x14ac:dyDescent="0.25">
      <c r="A21" s="24" t="s">
        <v>13</v>
      </c>
      <c r="B21" s="24"/>
      <c r="C21" s="25"/>
      <c r="D21" s="25"/>
      <c r="E21" s="25"/>
      <c r="F21" s="25"/>
    </row>
    <row r="22" spans="1:6" ht="27" customHeight="1" x14ac:dyDescent="0.25">
      <c r="A22" s="26" t="s">
        <v>14</v>
      </c>
      <c r="B22" s="26"/>
      <c r="C22" s="26"/>
      <c r="D22" s="26"/>
      <c r="E22" s="26"/>
      <c r="F22" s="26"/>
    </row>
    <row r="23" spans="1:6" x14ac:dyDescent="0.25">
      <c r="A23" s="1"/>
      <c r="B23" s="1"/>
      <c r="C23" s="1"/>
      <c r="D23" s="1"/>
      <c r="E23" s="1"/>
      <c r="F23" s="1"/>
    </row>
    <row r="24" spans="1:6" ht="42.75" customHeight="1" x14ac:dyDescent="0.25">
      <c r="A24" s="2" t="s">
        <v>15</v>
      </c>
      <c r="B24" s="2" t="s">
        <v>153</v>
      </c>
      <c r="C24" s="2" t="s">
        <v>16</v>
      </c>
      <c r="D24" s="2" t="s">
        <v>17</v>
      </c>
      <c r="E24" s="2" t="s">
        <v>18</v>
      </c>
      <c r="F24" s="2" t="s">
        <v>19</v>
      </c>
    </row>
    <row r="25" spans="1:6" ht="15" customHeight="1" x14ac:dyDescent="0.25">
      <c r="A25" s="8" t="s">
        <v>27</v>
      </c>
      <c r="B25" s="11" t="s">
        <v>48</v>
      </c>
      <c r="C25" s="8" t="s">
        <v>58</v>
      </c>
      <c r="D25" s="9">
        <v>1</v>
      </c>
      <c r="E25" s="7"/>
      <c r="F25" s="3">
        <f>ROUND($D25*ROUND(E25,2),2)</f>
        <v>0</v>
      </c>
    </row>
    <row r="26" spans="1:6" ht="15" customHeight="1" x14ac:dyDescent="0.25">
      <c r="A26" s="8" t="s">
        <v>28</v>
      </c>
      <c r="B26" s="12" t="s">
        <v>49</v>
      </c>
      <c r="C26" s="8" t="s">
        <v>58</v>
      </c>
      <c r="D26" s="9">
        <v>6</v>
      </c>
      <c r="E26" s="7"/>
      <c r="F26" s="3">
        <f t="shared" ref="F26:F82" si="0">ROUND($D26*ROUND(E26,2),2)</f>
        <v>0</v>
      </c>
    </row>
    <row r="27" spans="1:6" ht="15" customHeight="1" x14ac:dyDescent="0.25">
      <c r="A27" s="8" t="s">
        <v>29</v>
      </c>
      <c r="B27" s="12" t="s">
        <v>50</v>
      </c>
      <c r="C27" s="8" t="s">
        <v>58</v>
      </c>
      <c r="D27" s="9">
        <v>6</v>
      </c>
      <c r="E27" s="7"/>
      <c r="F27" s="3">
        <f t="shared" si="0"/>
        <v>0</v>
      </c>
    </row>
    <row r="28" spans="1:6" ht="15" customHeight="1" x14ac:dyDescent="0.25">
      <c r="A28" s="8" t="s">
        <v>30</v>
      </c>
      <c r="B28" s="12" t="s">
        <v>51</v>
      </c>
      <c r="C28" s="8" t="s">
        <v>58</v>
      </c>
      <c r="D28" s="9">
        <v>6</v>
      </c>
      <c r="E28" s="7"/>
      <c r="F28" s="3">
        <f t="shared" si="0"/>
        <v>0</v>
      </c>
    </row>
    <row r="29" spans="1:6" ht="15" customHeight="1" x14ac:dyDescent="0.25">
      <c r="A29" s="8" t="s">
        <v>31</v>
      </c>
      <c r="B29" s="12" t="s">
        <v>52</v>
      </c>
      <c r="C29" s="8" t="s">
        <v>58</v>
      </c>
      <c r="D29" s="9">
        <v>18</v>
      </c>
      <c r="E29" s="7"/>
      <c r="F29" s="3">
        <f t="shared" si="0"/>
        <v>0</v>
      </c>
    </row>
    <row r="30" spans="1:6" ht="15" customHeight="1" x14ac:dyDescent="0.25">
      <c r="A30" s="8" t="s">
        <v>32</v>
      </c>
      <c r="B30" s="12" t="s">
        <v>53</v>
      </c>
      <c r="C30" s="8" t="s">
        <v>58</v>
      </c>
      <c r="D30" s="9">
        <v>7</v>
      </c>
      <c r="E30" s="7"/>
      <c r="F30" s="3">
        <f t="shared" si="0"/>
        <v>0</v>
      </c>
    </row>
    <row r="31" spans="1:6" ht="15" customHeight="1" x14ac:dyDescent="0.25">
      <c r="A31" s="8" t="s">
        <v>33</v>
      </c>
      <c r="B31" s="13" t="s">
        <v>54</v>
      </c>
      <c r="C31" s="8" t="s">
        <v>58</v>
      </c>
      <c r="D31" s="9">
        <v>4</v>
      </c>
      <c r="E31" s="7"/>
      <c r="F31" s="3">
        <f t="shared" si="0"/>
        <v>0</v>
      </c>
    </row>
    <row r="32" spans="1:6" ht="15" customHeight="1" x14ac:dyDescent="0.25">
      <c r="A32" s="8" t="s">
        <v>34</v>
      </c>
      <c r="B32" s="12" t="s">
        <v>55</v>
      </c>
      <c r="C32" s="8" t="s">
        <v>58</v>
      </c>
      <c r="D32" s="9">
        <v>6</v>
      </c>
      <c r="E32" s="7"/>
      <c r="F32" s="3">
        <f t="shared" si="0"/>
        <v>0</v>
      </c>
    </row>
    <row r="33" spans="1:6" ht="15" customHeight="1" x14ac:dyDescent="0.25">
      <c r="A33" s="8" t="s">
        <v>35</v>
      </c>
      <c r="B33" s="12" t="s">
        <v>56</v>
      </c>
      <c r="C33" s="8" t="s">
        <v>58</v>
      </c>
      <c r="D33" s="9">
        <v>6</v>
      </c>
      <c r="E33" s="7"/>
      <c r="F33" s="3">
        <f t="shared" si="0"/>
        <v>0</v>
      </c>
    </row>
    <row r="34" spans="1:6" ht="15" customHeight="1" x14ac:dyDescent="0.25">
      <c r="A34" s="8" t="s">
        <v>36</v>
      </c>
      <c r="B34" s="12" t="s">
        <v>57</v>
      </c>
      <c r="C34" s="8" t="s">
        <v>58</v>
      </c>
      <c r="D34" s="9">
        <v>6</v>
      </c>
      <c r="E34" s="7"/>
      <c r="F34" s="3">
        <f t="shared" si="0"/>
        <v>0</v>
      </c>
    </row>
    <row r="35" spans="1:6" ht="15" customHeight="1" x14ac:dyDescent="0.25">
      <c r="A35" s="8" t="s">
        <v>59</v>
      </c>
      <c r="B35" s="12" t="s">
        <v>60</v>
      </c>
      <c r="C35" s="8" t="s">
        <v>58</v>
      </c>
      <c r="D35" s="9">
        <v>12</v>
      </c>
      <c r="E35" s="7"/>
      <c r="F35" s="3">
        <f t="shared" si="0"/>
        <v>0</v>
      </c>
    </row>
    <row r="36" spans="1:6" ht="15" customHeight="1" x14ac:dyDescent="0.25">
      <c r="A36" s="8" t="s">
        <v>61</v>
      </c>
      <c r="B36" s="12" t="s">
        <v>62</v>
      </c>
      <c r="C36" s="8" t="s">
        <v>58</v>
      </c>
      <c r="D36" s="15">
        <v>12</v>
      </c>
      <c r="E36" s="7"/>
      <c r="F36" s="3">
        <f t="shared" si="0"/>
        <v>0</v>
      </c>
    </row>
    <row r="37" spans="1:6" ht="15" customHeight="1" x14ac:dyDescent="0.25">
      <c r="A37" s="8" t="s">
        <v>82</v>
      </c>
      <c r="B37" s="12" t="s">
        <v>63</v>
      </c>
      <c r="C37" s="8" t="s">
        <v>58</v>
      </c>
      <c r="D37" s="15">
        <v>6</v>
      </c>
      <c r="E37" s="7"/>
      <c r="F37" s="3">
        <f t="shared" si="0"/>
        <v>0</v>
      </c>
    </row>
    <row r="38" spans="1:6" ht="15" customHeight="1" x14ac:dyDescent="0.25">
      <c r="A38" s="8" t="s">
        <v>83</v>
      </c>
      <c r="B38" s="12" t="s">
        <v>64</v>
      </c>
      <c r="C38" s="8" t="s">
        <v>58</v>
      </c>
      <c r="D38" s="16">
        <v>1</v>
      </c>
      <c r="E38" s="7"/>
      <c r="F38" s="3">
        <f t="shared" si="0"/>
        <v>0</v>
      </c>
    </row>
    <row r="39" spans="1:6" ht="15" customHeight="1" x14ac:dyDescent="0.25">
      <c r="A39" s="8" t="s">
        <v>84</v>
      </c>
      <c r="B39" s="12" t="s">
        <v>65</v>
      </c>
      <c r="C39" s="8" t="s">
        <v>58</v>
      </c>
      <c r="D39" s="16">
        <v>1</v>
      </c>
      <c r="E39" s="7"/>
      <c r="F39" s="3">
        <f t="shared" si="0"/>
        <v>0</v>
      </c>
    </row>
    <row r="40" spans="1:6" ht="15" customHeight="1" x14ac:dyDescent="0.25">
      <c r="A40" s="8" t="s">
        <v>85</v>
      </c>
      <c r="B40" s="12" t="s">
        <v>66</v>
      </c>
      <c r="C40" s="8" t="s">
        <v>58</v>
      </c>
      <c r="D40" s="16">
        <v>1</v>
      </c>
      <c r="E40" s="7"/>
      <c r="F40" s="3">
        <f t="shared" si="0"/>
        <v>0</v>
      </c>
    </row>
    <row r="41" spans="1:6" ht="15" customHeight="1" x14ac:dyDescent="0.25">
      <c r="A41" s="8" t="s">
        <v>86</v>
      </c>
      <c r="B41" s="12" t="s">
        <v>67</v>
      </c>
      <c r="C41" s="8" t="s">
        <v>58</v>
      </c>
      <c r="D41" s="16">
        <v>1</v>
      </c>
      <c r="E41" s="7"/>
      <c r="F41" s="3">
        <f t="shared" si="0"/>
        <v>0</v>
      </c>
    </row>
    <row r="42" spans="1:6" ht="15" customHeight="1" x14ac:dyDescent="0.25">
      <c r="A42" s="8" t="s">
        <v>87</v>
      </c>
      <c r="B42" s="12" t="s">
        <v>68</v>
      </c>
      <c r="C42" s="8" t="s">
        <v>58</v>
      </c>
      <c r="D42" s="16">
        <v>6</v>
      </c>
      <c r="E42" s="7"/>
      <c r="F42" s="3">
        <f t="shared" si="0"/>
        <v>0</v>
      </c>
    </row>
    <row r="43" spans="1:6" ht="15" customHeight="1" x14ac:dyDescent="0.25">
      <c r="A43" s="8" t="s">
        <v>88</v>
      </c>
      <c r="B43" s="12" t="s">
        <v>69</v>
      </c>
      <c r="C43" s="8" t="s">
        <v>58</v>
      </c>
      <c r="D43" s="16">
        <v>6</v>
      </c>
      <c r="E43" s="7"/>
      <c r="F43" s="3">
        <f t="shared" si="0"/>
        <v>0</v>
      </c>
    </row>
    <row r="44" spans="1:6" ht="15" customHeight="1" x14ac:dyDescent="0.25">
      <c r="A44" s="8" t="s">
        <v>89</v>
      </c>
      <c r="B44" s="12" t="s">
        <v>70</v>
      </c>
      <c r="C44" s="8" t="s">
        <v>58</v>
      </c>
      <c r="D44" s="16">
        <v>6</v>
      </c>
      <c r="E44" s="7"/>
      <c r="F44" s="3">
        <f t="shared" si="0"/>
        <v>0</v>
      </c>
    </row>
    <row r="45" spans="1:6" ht="15" customHeight="1" x14ac:dyDescent="0.25">
      <c r="A45" s="8" t="s">
        <v>90</v>
      </c>
      <c r="B45" s="12" t="s">
        <v>71</v>
      </c>
      <c r="C45" s="8" t="s">
        <v>58</v>
      </c>
      <c r="D45" s="16">
        <v>6</v>
      </c>
      <c r="E45" s="7"/>
      <c r="F45" s="3">
        <f t="shared" si="0"/>
        <v>0</v>
      </c>
    </row>
    <row r="46" spans="1:6" ht="15" customHeight="1" x14ac:dyDescent="0.25">
      <c r="A46" s="8" t="s">
        <v>91</v>
      </c>
      <c r="B46" s="12" t="s">
        <v>72</v>
      </c>
      <c r="C46" s="8" t="s">
        <v>58</v>
      </c>
      <c r="D46" s="16">
        <v>12</v>
      </c>
      <c r="E46" s="7"/>
      <c r="F46" s="3">
        <f t="shared" si="0"/>
        <v>0</v>
      </c>
    </row>
    <row r="47" spans="1:6" ht="15" customHeight="1" x14ac:dyDescent="0.25">
      <c r="A47" s="8" t="s">
        <v>92</v>
      </c>
      <c r="B47" s="12" t="s">
        <v>73</v>
      </c>
      <c r="C47" s="8" t="s">
        <v>58</v>
      </c>
      <c r="D47" s="16">
        <v>18</v>
      </c>
      <c r="E47" s="7"/>
      <c r="F47" s="3">
        <f t="shared" si="0"/>
        <v>0</v>
      </c>
    </row>
    <row r="48" spans="1:6" ht="15" customHeight="1" x14ac:dyDescent="0.25">
      <c r="A48" s="8" t="s">
        <v>93</v>
      </c>
      <c r="B48" s="12" t="s">
        <v>74</v>
      </c>
      <c r="C48" s="8" t="s">
        <v>58</v>
      </c>
      <c r="D48" s="16">
        <v>18</v>
      </c>
      <c r="E48" s="7"/>
      <c r="F48" s="3">
        <f t="shared" si="0"/>
        <v>0</v>
      </c>
    </row>
    <row r="49" spans="1:6" ht="15" customHeight="1" x14ac:dyDescent="0.25">
      <c r="A49" s="8" t="s">
        <v>94</v>
      </c>
      <c r="B49" s="12" t="s">
        <v>75</v>
      </c>
      <c r="C49" s="8" t="s">
        <v>58</v>
      </c>
      <c r="D49" s="16">
        <v>1</v>
      </c>
      <c r="E49" s="7"/>
      <c r="F49" s="3">
        <f t="shared" si="0"/>
        <v>0</v>
      </c>
    </row>
    <row r="50" spans="1:6" ht="15" customHeight="1" x14ac:dyDescent="0.25">
      <c r="A50" s="8" t="s">
        <v>95</v>
      </c>
      <c r="B50" s="12" t="s">
        <v>76</v>
      </c>
      <c r="C50" s="8" t="s">
        <v>58</v>
      </c>
      <c r="D50" s="16">
        <v>1</v>
      </c>
      <c r="E50" s="7"/>
      <c r="F50" s="3">
        <f t="shared" si="0"/>
        <v>0</v>
      </c>
    </row>
    <row r="51" spans="1:6" ht="15" customHeight="1" x14ac:dyDescent="0.25">
      <c r="A51" s="8" t="s">
        <v>96</v>
      </c>
      <c r="B51" s="12" t="s">
        <v>157</v>
      </c>
      <c r="C51" s="8" t="s">
        <v>58</v>
      </c>
      <c r="D51" s="16">
        <v>1</v>
      </c>
      <c r="E51" s="7"/>
      <c r="F51" s="3">
        <f t="shared" si="0"/>
        <v>0</v>
      </c>
    </row>
    <row r="52" spans="1:6" ht="15" customHeight="1" x14ac:dyDescent="0.25">
      <c r="A52" s="8" t="s">
        <v>97</v>
      </c>
      <c r="B52" s="12" t="s">
        <v>158</v>
      </c>
      <c r="C52" s="8" t="s">
        <v>58</v>
      </c>
      <c r="D52" s="16">
        <v>1</v>
      </c>
      <c r="E52" s="7"/>
      <c r="F52" s="3">
        <f t="shared" si="0"/>
        <v>0</v>
      </c>
    </row>
    <row r="53" spans="1:6" ht="15" customHeight="1" x14ac:dyDescent="0.25">
      <c r="A53" s="8" t="s">
        <v>98</v>
      </c>
      <c r="B53" s="12" t="s">
        <v>77</v>
      </c>
      <c r="C53" s="8" t="s">
        <v>58</v>
      </c>
      <c r="D53" s="16">
        <v>1</v>
      </c>
      <c r="E53" s="7"/>
      <c r="F53" s="3">
        <f t="shared" si="0"/>
        <v>0</v>
      </c>
    </row>
    <row r="54" spans="1:6" ht="15" customHeight="1" x14ac:dyDescent="0.25">
      <c r="A54" s="8" t="s">
        <v>99</v>
      </c>
      <c r="B54" s="12" t="s">
        <v>78</v>
      </c>
      <c r="C54" s="8" t="s">
        <v>58</v>
      </c>
      <c r="D54" s="16">
        <v>1</v>
      </c>
      <c r="E54" s="7"/>
      <c r="F54" s="3">
        <f t="shared" si="0"/>
        <v>0</v>
      </c>
    </row>
    <row r="55" spans="1:6" ht="15" customHeight="1" x14ac:dyDescent="0.25">
      <c r="A55" s="8" t="s">
        <v>100</v>
      </c>
      <c r="B55" s="12" t="s">
        <v>79</v>
      </c>
      <c r="C55" s="8" t="s">
        <v>58</v>
      </c>
      <c r="D55" s="16">
        <v>1</v>
      </c>
      <c r="E55" s="7"/>
      <c r="F55" s="3">
        <f t="shared" si="0"/>
        <v>0</v>
      </c>
    </row>
    <row r="56" spans="1:6" ht="15" customHeight="1" x14ac:dyDescent="0.25">
      <c r="A56" s="8" t="s">
        <v>101</v>
      </c>
      <c r="B56" s="12" t="s">
        <v>80</v>
      </c>
      <c r="C56" s="8" t="s">
        <v>58</v>
      </c>
      <c r="D56" s="16">
        <v>6</v>
      </c>
      <c r="E56" s="7"/>
      <c r="F56" s="3">
        <f t="shared" si="0"/>
        <v>0</v>
      </c>
    </row>
    <row r="57" spans="1:6" ht="15" customHeight="1" x14ac:dyDescent="0.25">
      <c r="A57" s="8" t="s">
        <v>102</v>
      </c>
      <c r="B57" s="12" t="s">
        <v>81</v>
      </c>
      <c r="C57" s="8" t="s">
        <v>58</v>
      </c>
      <c r="D57" s="16">
        <v>1</v>
      </c>
      <c r="E57" s="7"/>
      <c r="F57" s="3">
        <f t="shared" si="0"/>
        <v>0</v>
      </c>
    </row>
    <row r="58" spans="1:6" ht="15" customHeight="1" x14ac:dyDescent="0.25">
      <c r="A58" s="8" t="s">
        <v>103</v>
      </c>
      <c r="B58" s="12" t="s">
        <v>133</v>
      </c>
      <c r="C58" s="8" t="s">
        <v>58</v>
      </c>
      <c r="D58" s="16">
        <v>1</v>
      </c>
      <c r="E58" s="7"/>
      <c r="F58" s="3">
        <f t="shared" si="0"/>
        <v>0</v>
      </c>
    </row>
    <row r="59" spans="1:6" ht="15" customHeight="1" x14ac:dyDescent="0.25">
      <c r="A59" s="8" t="s">
        <v>104</v>
      </c>
      <c r="B59" s="12" t="s">
        <v>134</v>
      </c>
      <c r="C59" s="8" t="s">
        <v>58</v>
      </c>
      <c r="D59" s="16">
        <v>1</v>
      </c>
      <c r="E59" s="7"/>
      <c r="F59" s="3">
        <f t="shared" si="0"/>
        <v>0</v>
      </c>
    </row>
    <row r="60" spans="1:6" ht="15" customHeight="1" x14ac:dyDescent="0.25">
      <c r="A60" s="8" t="s">
        <v>105</v>
      </c>
      <c r="B60" s="12" t="s">
        <v>135</v>
      </c>
      <c r="C60" s="8" t="s">
        <v>58</v>
      </c>
      <c r="D60" s="16">
        <v>4</v>
      </c>
      <c r="E60" s="7"/>
      <c r="F60" s="3">
        <f t="shared" si="0"/>
        <v>0</v>
      </c>
    </row>
    <row r="61" spans="1:6" ht="15" customHeight="1" x14ac:dyDescent="0.25">
      <c r="A61" s="8" t="s">
        <v>106</v>
      </c>
      <c r="B61" s="12" t="s">
        <v>136</v>
      </c>
      <c r="C61" s="8" t="s">
        <v>58</v>
      </c>
      <c r="D61" s="16">
        <v>6</v>
      </c>
      <c r="E61" s="7"/>
      <c r="F61" s="3">
        <f t="shared" si="0"/>
        <v>0</v>
      </c>
    </row>
    <row r="62" spans="1:6" ht="15" customHeight="1" x14ac:dyDescent="0.25">
      <c r="A62" s="8" t="s">
        <v>107</v>
      </c>
      <c r="B62" s="12" t="s">
        <v>137</v>
      </c>
      <c r="C62" s="8" t="s">
        <v>58</v>
      </c>
      <c r="D62" s="16">
        <v>6</v>
      </c>
      <c r="E62" s="7"/>
      <c r="F62" s="3">
        <f t="shared" si="0"/>
        <v>0</v>
      </c>
    </row>
    <row r="63" spans="1:6" ht="15" customHeight="1" x14ac:dyDescent="0.25">
      <c r="A63" s="8" t="s">
        <v>108</v>
      </c>
      <c r="B63" s="12" t="s">
        <v>138</v>
      </c>
      <c r="C63" s="8" t="s">
        <v>58</v>
      </c>
      <c r="D63" s="16">
        <v>1</v>
      </c>
      <c r="E63" s="7"/>
      <c r="F63" s="3">
        <f t="shared" si="0"/>
        <v>0</v>
      </c>
    </row>
    <row r="64" spans="1:6" ht="15" customHeight="1" x14ac:dyDescent="0.25">
      <c r="A64" s="8" t="s">
        <v>109</v>
      </c>
      <c r="B64" s="12" t="s">
        <v>139</v>
      </c>
      <c r="C64" s="8" t="s">
        <v>58</v>
      </c>
      <c r="D64" s="16">
        <v>1</v>
      </c>
      <c r="E64" s="7"/>
      <c r="F64" s="3">
        <f t="shared" si="0"/>
        <v>0</v>
      </c>
    </row>
    <row r="65" spans="1:6" ht="15" customHeight="1" x14ac:dyDescent="0.25">
      <c r="A65" s="8" t="s">
        <v>110</v>
      </c>
      <c r="B65" s="14" t="s">
        <v>140</v>
      </c>
      <c r="C65" s="8" t="s">
        <v>58</v>
      </c>
      <c r="D65" s="16">
        <v>1</v>
      </c>
      <c r="E65" s="7"/>
      <c r="F65" s="3">
        <f t="shared" si="0"/>
        <v>0</v>
      </c>
    </row>
    <row r="66" spans="1:6" ht="15" customHeight="1" x14ac:dyDescent="0.25">
      <c r="A66" s="8" t="s">
        <v>111</v>
      </c>
      <c r="B66" s="14" t="s">
        <v>141</v>
      </c>
      <c r="C66" s="8" t="s">
        <v>58</v>
      </c>
      <c r="D66" s="16">
        <v>1</v>
      </c>
      <c r="E66" s="7"/>
      <c r="F66" s="3">
        <f t="shared" si="0"/>
        <v>0</v>
      </c>
    </row>
    <row r="67" spans="1:6" ht="15" customHeight="1" x14ac:dyDescent="0.25">
      <c r="A67" s="8" t="s">
        <v>112</v>
      </c>
      <c r="B67" s="14" t="s">
        <v>142</v>
      </c>
      <c r="C67" s="8" t="s">
        <v>58</v>
      </c>
      <c r="D67" s="16">
        <v>1</v>
      </c>
      <c r="E67" s="7"/>
      <c r="F67" s="3">
        <f t="shared" si="0"/>
        <v>0</v>
      </c>
    </row>
    <row r="68" spans="1:6" ht="15" customHeight="1" x14ac:dyDescent="0.25">
      <c r="A68" s="8" t="s">
        <v>113</v>
      </c>
      <c r="B68" s="12" t="s">
        <v>143</v>
      </c>
      <c r="C68" s="8" t="s">
        <v>58</v>
      </c>
      <c r="D68" s="15">
        <v>1</v>
      </c>
      <c r="E68" s="7"/>
      <c r="F68" s="3">
        <f t="shared" si="0"/>
        <v>0</v>
      </c>
    </row>
    <row r="69" spans="1:6" ht="15" customHeight="1" x14ac:dyDescent="0.25">
      <c r="A69" s="8" t="s">
        <v>114</v>
      </c>
      <c r="B69" s="12" t="s">
        <v>144</v>
      </c>
      <c r="C69" s="8" t="s">
        <v>58</v>
      </c>
      <c r="D69" s="15">
        <v>2</v>
      </c>
      <c r="E69" s="7"/>
      <c r="F69" s="3">
        <f t="shared" si="0"/>
        <v>0</v>
      </c>
    </row>
    <row r="70" spans="1:6" ht="15" customHeight="1" x14ac:dyDescent="0.25">
      <c r="A70" s="8" t="s">
        <v>115</v>
      </c>
      <c r="B70" s="12" t="s">
        <v>145</v>
      </c>
      <c r="C70" s="8" t="s">
        <v>154</v>
      </c>
      <c r="D70" s="15">
        <v>35</v>
      </c>
      <c r="E70" s="7"/>
      <c r="F70" s="3">
        <f t="shared" si="0"/>
        <v>0</v>
      </c>
    </row>
    <row r="71" spans="1:6" ht="15" customHeight="1" x14ac:dyDescent="0.25">
      <c r="A71" s="8" t="s">
        <v>116</v>
      </c>
      <c r="B71" s="12" t="s">
        <v>146</v>
      </c>
      <c r="C71" s="8" t="s">
        <v>155</v>
      </c>
      <c r="D71" s="15">
        <v>1</v>
      </c>
      <c r="E71" s="7"/>
      <c r="F71" s="3">
        <f t="shared" si="0"/>
        <v>0</v>
      </c>
    </row>
    <row r="72" spans="1:6" ht="15" customHeight="1" x14ac:dyDescent="0.25">
      <c r="A72" s="8" t="s">
        <v>117</v>
      </c>
      <c r="B72" s="12" t="s">
        <v>147</v>
      </c>
      <c r="C72" s="8" t="s">
        <v>58</v>
      </c>
      <c r="D72" s="9">
        <v>1</v>
      </c>
      <c r="E72" s="7"/>
      <c r="F72" s="3">
        <f t="shared" si="0"/>
        <v>0</v>
      </c>
    </row>
    <row r="73" spans="1:6" ht="15" customHeight="1" x14ac:dyDescent="0.25">
      <c r="A73" s="8" t="s">
        <v>118</v>
      </c>
      <c r="B73" s="12" t="s">
        <v>148</v>
      </c>
      <c r="C73" s="8" t="s">
        <v>58</v>
      </c>
      <c r="D73" s="9">
        <v>1</v>
      </c>
      <c r="E73" s="7"/>
      <c r="F73" s="3">
        <f t="shared" si="0"/>
        <v>0</v>
      </c>
    </row>
    <row r="74" spans="1:6" ht="15" customHeight="1" x14ac:dyDescent="0.25">
      <c r="A74" s="8" t="s">
        <v>119</v>
      </c>
      <c r="B74" s="12" t="s">
        <v>149</v>
      </c>
      <c r="C74" s="8" t="s">
        <v>58</v>
      </c>
      <c r="D74" s="9">
        <v>1</v>
      </c>
      <c r="E74" s="7"/>
      <c r="F74" s="3">
        <f t="shared" si="0"/>
        <v>0</v>
      </c>
    </row>
    <row r="75" spans="1:6" ht="15" customHeight="1" x14ac:dyDescent="0.25">
      <c r="A75" s="8" t="s">
        <v>120</v>
      </c>
      <c r="B75" s="12" t="s">
        <v>127</v>
      </c>
      <c r="C75" s="8" t="s">
        <v>58</v>
      </c>
      <c r="D75" s="15">
        <v>6</v>
      </c>
      <c r="E75" s="7"/>
      <c r="F75" s="3">
        <f t="shared" si="0"/>
        <v>0</v>
      </c>
    </row>
    <row r="76" spans="1:6" ht="15" customHeight="1" x14ac:dyDescent="0.25">
      <c r="A76" s="8" t="s">
        <v>121</v>
      </c>
      <c r="B76" s="12" t="s">
        <v>128</v>
      </c>
      <c r="C76" s="8" t="s">
        <v>58</v>
      </c>
      <c r="D76" s="15">
        <v>1</v>
      </c>
      <c r="E76" s="7"/>
      <c r="F76" s="3">
        <f t="shared" si="0"/>
        <v>0</v>
      </c>
    </row>
    <row r="77" spans="1:6" ht="15" customHeight="1" x14ac:dyDescent="0.25">
      <c r="A77" s="8" t="s">
        <v>122</v>
      </c>
      <c r="B77" s="12" t="s">
        <v>129</v>
      </c>
      <c r="C77" s="8" t="s">
        <v>58</v>
      </c>
      <c r="D77" s="15">
        <v>6</v>
      </c>
      <c r="E77" s="7"/>
      <c r="F77" s="3">
        <f t="shared" si="0"/>
        <v>0</v>
      </c>
    </row>
    <row r="78" spans="1:6" ht="15" customHeight="1" x14ac:dyDescent="0.25">
      <c r="A78" s="8" t="s">
        <v>123</v>
      </c>
      <c r="B78" s="12" t="s">
        <v>130</v>
      </c>
      <c r="C78" s="8" t="s">
        <v>58</v>
      </c>
      <c r="D78" s="15">
        <v>1</v>
      </c>
      <c r="E78" s="7"/>
      <c r="F78" s="3">
        <f t="shared" si="0"/>
        <v>0</v>
      </c>
    </row>
    <row r="79" spans="1:6" ht="15" customHeight="1" x14ac:dyDescent="0.25">
      <c r="A79" s="8" t="s">
        <v>124</v>
      </c>
      <c r="B79" s="12" t="s">
        <v>131</v>
      </c>
      <c r="C79" s="8" t="s">
        <v>58</v>
      </c>
      <c r="D79" s="15">
        <v>1</v>
      </c>
      <c r="E79" s="7"/>
      <c r="F79" s="3">
        <f t="shared" si="0"/>
        <v>0</v>
      </c>
    </row>
    <row r="80" spans="1:6" ht="15" customHeight="1" x14ac:dyDescent="0.25">
      <c r="A80" s="8" t="s">
        <v>125</v>
      </c>
      <c r="B80" s="12" t="s">
        <v>152</v>
      </c>
      <c r="C80" s="8" t="s">
        <v>155</v>
      </c>
      <c r="D80" s="9">
        <v>1</v>
      </c>
      <c r="E80" s="7"/>
      <c r="F80" s="3">
        <f t="shared" si="0"/>
        <v>0</v>
      </c>
    </row>
    <row r="81" spans="1:6" ht="15" customHeight="1" x14ac:dyDescent="0.25">
      <c r="A81" s="8" t="s">
        <v>126</v>
      </c>
      <c r="B81" s="12" t="s">
        <v>150</v>
      </c>
      <c r="C81" s="8" t="s">
        <v>155</v>
      </c>
      <c r="D81" s="9">
        <v>1</v>
      </c>
      <c r="E81" s="7"/>
      <c r="F81" s="3">
        <f t="shared" si="0"/>
        <v>0</v>
      </c>
    </row>
    <row r="82" spans="1:6" ht="15" customHeight="1" x14ac:dyDescent="0.25">
      <c r="A82" s="8" t="s">
        <v>132</v>
      </c>
      <c r="B82" s="12" t="s">
        <v>151</v>
      </c>
      <c r="C82" s="8" t="s">
        <v>155</v>
      </c>
      <c r="D82" s="9">
        <v>1</v>
      </c>
      <c r="E82" s="7"/>
      <c r="F82" s="3">
        <f t="shared" si="0"/>
        <v>0</v>
      </c>
    </row>
    <row r="83" spans="1:6" ht="27" customHeight="1" x14ac:dyDescent="0.25">
      <c r="A83" s="27" t="s">
        <v>38</v>
      </c>
      <c r="B83" s="28"/>
      <c r="C83" s="28"/>
      <c r="D83" s="28"/>
      <c r="E83" s="29">
        <f>SUM(F25:F82)</f>
        <v>0</v>
      </c>
      <c r="F83" s="29"/>
    </row>
    <row r="84" spans="1:6" ht="23.25" customHeight="1" x14ac:dyDescent="0.25">
      <c r="A84" s="27" t="s">
        <v>39</v>
      </c>
      <c r="B84" s="28"/>
      <c r="C84" s="28"/>
      <c r="D84" s="28"/>
      <c r="E84" s="30">
        <f>IF(C16="ne","",ROUND(E83*25,2)%)</f>
        <v>0</v>
      </c>
      <c r="F84" s="30"/>
    </row>
    <row r="85" spans="1:6" ht="23.25" customHeight="1" x14ac:dyDescent="0.25">
      <c r="A85" s="27" t="s">
        <v>40</v>
      </c>
      <c r="B85" s="28"/>
      <c r="C85" s="28"/>
      <c r="D85" s="28"/>
      <c r="E85" s="29">
        <f>IF(C16="ne",E83,E83+E84)</f>
        <v>0</v>
      </c>
      <c r="F85" s="29"/>
    </row>
    <row r="86" spans="1:6" ht="23.25" customHeight="1" x14ac:dyDescent="0.25">
      <c r="A86" s="1"/>
      <c r="B86" s="1"/>
      <c r="C86" s="1"/>
      <c r="D86" s="1"/>
      <c r="E86" s="1"/>
      <c r="F86" s="1"/>
    </row>
    <row r="87" spans="1:6" x14ac:dyDescent="0.25">
      <c r="A87" s="19" t="s">
        <v>156</v>
      </c>
      <c r="B87" s="19"/>
      <c r="C87" s="20"/>
      <c r="D87" s="20"/>
      <c r="E87" s="1"/>
      <c r="F87" s="1"/>
    </row>
    <row r="88" spans="1:6" ht="18" customHeight="1" x14ac:dyDescent="0.25">
      <c r="A88" s="19" t="s">
        <v>20</v>
      </c>
      <c r="B88" s="19"/>
      <c r="C88" s="19"/>
      <c r="D88" s="19"/>
      <c r="E88" s="19"/>
      <c r="F88" s="19"/>
    </row>
    <row r="89" spans="1:6" s="6" customFormat="1" ht="18" customHeight="1" x14ac:dyDescent="0.25">
      <c r="A89" s="18" t="s">
        <v>160</v>
      </c>
      <c r="B89" s="18"/>
      <c r="C89" s="18"/>
      <c r="D89" s="18"/>
      <c r="E89" s="18"/>
      <c r="F89" s="18"/>
    </row>
    <row r="90" spans="1:6" s="6" customFormat="1" ht="15.75" customHeight="1" x14ac:dyDescent="0.25">
      <c r="A90" s="19" t="s">
        <v>21</v>
      </c>
      <c r="B90" s="19"/>
      <c r="C90" s="19"/>
      <c r="D90" s="19"/>
      <c r="E90" s="19"/>
      <c r="F90" s="19"/>
    </row>
    <row r="91" spans="1:6" x14ac:dyDescent="0.25">
      <c r="A91" s="1"/>
      <c r="B91" s="4" t="s">
        <v>22</v>
      </c>
      <c r="C91" s="20"/>
      <c r="D91" s="20"/>
      <c r="E91" s="1"/>
      <c r="F91" s="1"/>
    </row>
    <row r="92" spans="1:6" x14ac:dyDescent="0.25">
      <c r="A92" s="1"/>
      <c r="B92" s="4" t="s">
        <v>23</v>
      </c>
      <c r="C92" s="21" t="str">
        <f ca="1">IF(E83&gt;0,TODAY(),"")</f>
        <v/>
      </c>
      <c r="D92" s="2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22"/>
      <c r="D94" s="22"/>
      <c r="E94" s="22"/>
      <c r="F94" s="22"/>
    </row>
    <row r="95" spans="1:6" x14ac:dyDescent="0.25">
      <c r="A95" s="1"/>
      <c r="B95" s="1"/>
      <c r="C95" s="23" t="s">
        <v>24</v>
      </c>
      <c r="D95" s="23"/>
      <c r="E95" s="23"/>
      <c r="F95" s="23"/>
    </row>
    <row r="96" spans="1:6" x14ac:dyDescent="0.25">
      <c r="A96" s="1"/>
      <c r="B96" s="1"/>
      <c r="C96" s="1"/>
      <c r="D96" s="5"/>
      <c r="E96" s="5"/>
      <c r="F96" s="5"/>
    </row>
    <row r="97" spans="1:6" x14ac:dyDescent="0.25">
      <c r="A97" s="1"/>
      <c r="B97" s="1"/>
      <c r="C97" s="22"/>
      <c r="D97" s="22"/>
      <c r="E97" s="22"/>
      <c r="F97" s="22"/>
    </row>
    <row r="98" spans="1:6" x14ac:dyDescent="0.25">
      <c r="A98" s="1"/>
      <c r="B98" s="1"/>
      <c r="C98" s="17" t="s">
        <v>25</v>
      </c>
      <c r="D98" s="17"/>
      <c r="E98" s="17"/>
      <c r="F98" s="17"/>
    </row>
    <row r="99" spans="1:6" x14ac:dyDescent="0.25">
      <c r="A99" s="1"/>
      <c r="B99" s="1"/>
      <c r="C99" s="1" t="s">
        <v>26</v>
      </c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</sheetData>
  <mergeCells count="48">
    <mergeCell ref="A1:D1"/>
    <mergeCell ref="A13:B13"/>
    <mergeCell ref="C13:F13"/>
    <mergeCell ref="A14:B14"/>
    <mergeCell ref="C14:F14"/>
    <mergeCell ref="A12:B12"/>
    <mergeCell ref="C12:F12"/>
    <mergeCell ref="A3:F3"/>
    <mergeCell ref="A5:B5"/>
    <mergeCell ref="C5:F5"/>
    <mergeCell ref="A6:B6"/>
    <mergeCell ref="C6:F6"/>
    <mergeCell ref="A8:B8"/>
    <mergeCell ref="C8:F8"/>
    <mergeCell ref="A10:F10"/>
    <mergeCell ref="B2:F2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F22"/>
    <mergeCell ref="A83:D83"/>
    <mergeCell ref="E83:F83"/>
    <mergeCell ref="A84:D84"/>
    <mergeCell ref="E84:F84"/>
    <mergeCell ref="A85:D85"/>
    <mergeCell ref="E85:F85"/>
    <mergeCell ref="A87:B87"/>
    <mergeCell ref="C87:D87"/>
    <mergeCell ref="A88:F88"/>
    <mergeCell ref="C98:F98"/>
    <mergeCell ref="A89:F89"/>
    <mergeCell ref="A90:F90"/>
    <mergeCell ref="C91:D91"/>
    <mergeCell ref="C92:D92"/>
    <mergeCell ref="C94:F94"/>
    <mergeCell ref="C95:F95"/>
    <mergeCell ref="C97:F97"/>
  </mergeCells>
  <phoneticPr fontId="10" type="noConversion"/>
  <dataValidations count="4">
    <dataValidation type="decimal" operator="greaterThanOrEqual" allowBlank="1" showInputMessage="1" showErrorMessage="1" errorTitle="Pogrešan unos" error="Molimo upišite decimalni broj" sqref="E83:F85" xr:uid="{00000000-0002-0000-0000-000000000000}">
      <formula1>0</formula1>
    </dataValidation>
    <dataValidation type="whole" operator="greaterThanOrEqual" allowBlank="1" showInputMessage="1" showErrorMessage="1" errorTitle="Pogrešan unos" error="Upišite rok isporuke u danima u obliku cijelog broja" sqref="C87:D87" xr:uid="{00000000-0002-0000-0000-000003000000}">
      <formula1>0</formula1>
    </dataValidation>
    <dataValidation type="decimal" operator="greaterThanOrEqual" allowBlank="1" showInputMessage="1" showErrorMessage="1" errorTitle="Pogrešan unos" error="Molim upišite jediničnu cijenu u obliku decimalnog broja" sqref="E25:E82" xr:uid="{00000000-0002-0000-0000-000004000000}">
      <formula1>0</formula1>
    </dataValidation>
    <dataValidation type="list" allowBlank="1" showInputMessage="1" showErrorMessage="1" errorTitle="Pogrešan unos" error="Upištie &quot;DA&quot; ako ste u sustavu PDV-a ili &quot;NE&quot; ako niste u sustavu PDV-a" sqref="C16:F16" xr:uid="{00000000-0002-0000-0000-000001000000}">
      <formula1>"da,DA,ne,NE"</formula1>
    </dataValidation>
  </dataValidations>
  <pageMargins left="0.7" right="0.7" top="0.75" bottom="0.75" header="0.3" footer="0.3"/>
  <pageSetup paperSize="9" scale="88" fitToHeight="0" orientation="landscape" r:id="rId1"/>
  <rowBreaks count="1" manualBreakCount="1">
    <brk id="6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A6" sqref="A6"/>
    </sheetView>
  </sheetViews>
  <sheetFormatPr defaultRowHeight="15" x14ac:dyDescent="0.25"/>
  <cols>
    <col min="1" max="1" width="75.5703125" customWidth="1"/>
  </cols>
  <sheetData>
    <row r="1" spans="1:2" x14ac:dyDescent="0.25">
      <c r="A1" t="s">
        <v>42</v>
      </c>
    </row>
    <row r="3" spans="1:2" x14ac:dyDescent="0.25">
      <c r="A3" t="s">
        <v>41</v>
      </c>
    </row>
    <row r="5" spans="1:2" ht="21" customHeight="1" x14ac:dyDescent="0.25">
      <c r="A5" t="s">
        <v>44</v>
      </c>
      <c r="B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JN-170-26</vt:lpstr>
      <vt:lpstr>NAMJENA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Anita Trojko</cp:lastModifiedBy>
  <cp:lastPrinted>2026-03-18T14:00:24Z</cp:lastPrinted>
  <dcterms:created xsi:type="dcterms:W3CDTF">2022-06-15T04:45:39Z</dcterms:created>
  <dcterms:modified xsi:type="dcterms:W3CDTF">2026-03-18T14:07:59Z</dcterms:modified>
</cp:coreProperties>
</file>